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90" yWindow="1245" windowWidth="17760" windowHeight="534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5" r:id="rId9"/>
    <sheet name="Workings 1 (i)" sheetId="36" r:id="rId10"/>
    <sheet name="Sheet1" sheetId="33" r:id="rId11"/>
    <sheet name="Sheet2" sheetId="34" r:id="rId12"/>
  </sheets>
  <definedNames>
    <definedName name="_xlnm.Print_Area" localSheetId="4">'Baseline scenario'!$A$1:$BD$43</definedName>
    <definedName name="_xlnm.Print_Area" localSheetId="6">'Option 1'!$A$1:$BD$100</definedName>
    <definedName name="_xlnm.Print_Area" localSheetId="8">'Option 1 (i)'!$A$1:$BD$100</definedName>
    <definedName name="_xlnm.Print_Area" localSheetId="2">'Option summary'!$B$1:$K$40</definedName>
  </definedNames>
  <calcPr calcId="145621"/>
</workbook>
</file>

<file path=xl/calcChain.xml><?xml version="1.0" encoding="utf-8"?>
<calcChain xmlns="http://schemas.openxmlformats.org/spreadsheetml/2006/main">
  <c r="H19" i="31" l="1"/>
  <c r="H19" i="35" s="1"/>
  <c r="G19" i="31"/>
  <c r="G19" i="35" s="1"/>
  <c r="G25" i="35" s="1"/>
  <c r="C30" i="29"/>
  <c r="I20" i="35"/>
  <c r="J20" i="35"/>
  <c r="J25" i="35" s="1"/>
  <c r="K20" i="35"/>
  <c r="L20" i="35"/>
  <c r="M20" i="35"/>
  <c r="N20" i="35"/>
  <c r="N25" i="35" s="1"/>
  <c r="O20" i="35"/>
  <c r="P20" i="35"/>
  <c r="Q20" i="35"/>
  <c r="R20" i="35"/>
  <c r="R25" i="35" s="1"/>
  <c r="S20" i="35"/>
  <c r="T20" i="35"/>
  <c r="U20" i="35"/>
  <c r="V20" i="35"/>
  <c r="V25" i="35" s="1"/>
  <c r="W20" i="35"/>
  <c r="X20" i="35"/>
  <c r="Y20" i="35"/>
  <c r="Z20" i="35"/>
  <c r="Z25" i="35" s="1"/>
  <c r="AA20" i="35"/>
  <c r="AB20" i="35"/>
  <c r="AC20" i="35"/>
  <c r="AD20" i="35"/>
  <c r="AD25" i="35" s="1"/>
  <c r="AE20" i="35"/>
  <c r="AF20" i="35"/>
  <c r="AG20" i="35"/>
  <c r="AH20" i="35"/>
  <c r="AH25" i="35" s="1"/>
  <c r="AI20" i="35"/>
  <c r="AJ20" i="35"/>
  <c r="AK20" i="35"/>
  <c r="AL20" i="35"/>
  <c r="AL25" i="35" s="1"/>
  <c r="AM20" i="35"/>
  <c r="AN20" i="35"/>
  <c r="AO20" i="35"/>
  <c r="AP20" i="35"/>
  <c r="AP25" i="35" s="1"/>
  <c r="AQ20" i="35"/>
  <c r="AR20" i="35"/>
  <c r="AS20" i="35"/>
  <c r="AT20" i="35"/>
  <c r="AT25" i="35" s="1"/>
  <c r="AU20" i="35"/>
  <c r="AV20" i="35"/>
  <c r="AW20" i="35"/>
  <c r="H20" i="35"/>
  <c r="BD87" i="35"/>
  <c r="BC87" i="35"/>
  <c r="BB87" i="35"/>
  <c r="BA87" i="35"/>
  <c r="AZ87" i="35"/>
  <c r="AY87" i="35"/>
  <c r="AY66" i="35" s="1"/>
  <c r="AY76" i="35" s="1"/>
  <c r="AX87" i="35"/>
  <c r="AW87" i="35"/>
  <c r="AV87" i="35"/>
  <c r="AV66" i="35" s="1"/>
  <c r="AU87" i="35"/>
  <c r="AU66" i="35" s="1"/>
  <c r="AT87" i="35"/>
  <c r="AS87" i="35"/>
  <c r="AR87" i="35"/>
  <c r="AR66" i="35" s="1"/>
  <c r="AQ87" i="35"/>
  <c r="AQ66" i="35" s="1"/>
  <c r="AP87" i="35"/>
  <c r="AO87" i="35"/>
  <c r="AN87" i="35"/>
  <c r="AN66" i="35" s="1"/>
  <c r="AM87" i="35"/>
  <c r="AM66" i="35" s="1"/>
  <c r="AL87" i="35"/>
  <c r="AK87" i="35"/>
  <c r="AJ87" i="35"/>
  <c r="AJ66" i="35" s="1"/>
  <c r="AI87" i="35"/>
  <c r="AI66" i="35" s="1"/>
  <c r="AH87" i="35"/>
  <c r="AG87" i="35"/>
  <c r="AF87" i="35"/>
  <c r="AF66" i="35" s="1"/>
  <c r="AE87" i="35"/>
  <c r="AE66" i="35" s="1"/>
  <c r="AD87" i="35"/>
  <c r="AC87" i="35"/>
  <c r="AB87" i="35"/>
  <c r="AB66" i="35" s="1"/>
  <c r="AA87" i="35"/>
  <c r="AA66" i="35" s="1"/>
  <c r="Z87" i="35"/>
  <c r="Y87" i="35"/>
  <c r="X87" i="35"/>
  <c r="X66" i="35" s="1"/>
  <c r="W87" i="35"/>
  <c r="W66" i="35" s="1"/>
  <c r="V87" i="35"/>
  <c r="U87" i="35"/>
  <c r="T87" i="35"/>
  <c r="T66" i="35" s="1"/>
  <c r="S87" i="35"/>
  <c r="S66" i="35" s="1"/>
  <c r="R87" i="35"/>
  <c r="Q87" i="35"/>
  <c r="P87" i="35"/>
  <c r="P66" i="35" s="1"/>
  <c r="O87" i="35"/>
  <c r="O66" i="35" s="1"/>
  <c r="N87" i="35"/>
  <c r="M87" i="35"/>
  <c r="L87" i="35"/>
  <c r="L66" i="35" s="1"/>
  <c r="K87" i="35"/>
  <c r="K66" i="35" s="1"/>
  <c r="J87" i="35"/>
  <c r="I87" i="35"/>
  <c r="H87" i="35"/>
  <c r="H66" i="35" s="1"/>
  <c r="G87" i="35"/>
  <c r="G66" i="35" s="1"/>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AZ76" i="35"/>
  <c r="T76" i="35"/>
  <c r="S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B66" i="35"/>
  <c r="BA66" i="35"/>
  <c r="AZ66" i="35"/>
  <c r="AX66" i="35"/>
  <c r="AW66" i="35"/>
  <c r="AT66" i="35"/>
  <c r="AS66" i="35"/>
  <c r="AP66" i="35"/>
  <c r="AO66" i="35"/>
  <c r="AL66" i="35"/>
  <c r="AK66" i="35"/>
  <c r="AH66" i="35"/>
  <c r="AG66" i="35"/>
  <c r="AD66" i="35"/>
  <c r="AC66" i="35"/>
  <c r="Z66" i="35"/>
  <c r="Y66" i="35"/>
  <c r="V66" i="35"/>
  <c r="U66" i="35"/>
  <c r="R66" i="35"/>
  <c r="Q66" i="35"/>
  <c r="N66" i="35"/>
  <c r="M66" i="35"/>
  <c r="J66" i="35"/>
  <c r="I66" i="35"/>
  <c r="F66" i="35"/>
  <c r="E66" i="35"/>
  <c r="BD65" i="35"/>
  <c r="BD76" i="35" s="1"/>
  <c r="BC65" i="35"/>
  <c r="BC76" i="35" s="1"/>
  <c r="BB65" i="35"/>
  <c r="BB76" i="35" s="1"/>
  <c r="BA65" i="35"/>
  <c r="BA76" i="35" s="1"/>
  <c r="AZ65" i="35"/>
  <c r="AY65" i="35"/>
  <c r="AX65" i="35"/>
  <c r="AX76" i="35" s="1"/>
  <c r="AW65" i="35"/>
  <c r="AW76" i="35" s="1"/>
  <c r="AV65" i="35"/>
  <c r="AU65" i="35"/>
  <c r="AT65" i="35"/>
  <c r="AT76" i="35" s="1"/>
  <c r="AS65" i="35"/>
  <c r="AS76" i="35" s="1"/>
  <c r="AR65" i="35"/>
  <c r="AQ65" i="35"/>
  <c r="AP65" i="35"/>
  <c r="AP76" i="35" s="1"/>
  <c r="AO65" i="35"/>
  <c r="AO76" i="35" s="1"/>
  <c r="AN65" i="35"/>
  <c r="AM65" i="35"/>
  <c r="AL65" i="35"/>
  <c r="AL76" i="35" s="1"/>
  <c r="AK65" i="35"/>
  <c r="AK76" i="35" s="1"/>
  <c r="AJ65" i="35"/>
  <c r="AI65" i="35"/>
  <c r="AH65" i="35"/>
  <c r="AH76" i="35" s="1"/>
  <c r="AG65" i="35"/>
  <c r="AG76" i="35" s="1"/>
  <c r="AF65" i="35"/>
  <c r="AE65" i="35"/>
  <c r="AD65" i="35"/>
  <c r="AD76" i="35" s="1"/>
  <c r="AC65" i="35"/>
  <c r="AC76" i="35" s="1"/>
  <c r="AB65" i="35"/>
  <c r="AA65" i="35"/>
  <c r="Z65" i="35"/>
  <c r="Z76" i="35" s="1"/>
  <c r="Y65" i="35"/>
  <c r="Y76" i="35" s="1"/>
  <c r="X65" i="35"/>
  <c r="W65" i="35"/>
  <c r="V65" i="35"/>
  <c r="V76" i="35" s="1"/>
  <c r="U65" i="35"/>
  <c r="U76" i="35" s="1"/>
  <c r="T65" i="35"/>
  <c r="S65" i="35"/>
  <c r="R65" i="35"/>
  <c r="R76" i="35" s="1"/>
  <c r="Q65" i="35"/>
  <c r="Q76" i="35" s="1"/>
  <c r="P65" i="35"/>
  <c r="O65" i="35"/>
  <c r="N65" i="35"/>
  <c r="N76" i="35" s="1"/>
  <c r="M65" i="35"/>
  <c r="M76" i="35" s="1"/>
  <c r="L65" i="35"/>
  <c r="K65" i="35"/>
  <c r="J65" i="35"/>
  <c r="J76" i="35" s="1"/>
  <c r="I65" i="35"/>
  <c r="I76" i="35" s="1"/>
  <c r="H65" i="35"/>
  <c r="G65" i="35"/>
  <c r="F65" i="35"/>
  <c r="F76" i="35" s="1"/>
  <c r="E65" i="35"/>
  <c r="E76" i="35" s="1"/>
  <c r="E60" i="35"/>
  <c r="AM29" i="35"/>
  <c r="S29" i="35"/>
  <c r="BD25" i="35"/>
  <c r="BD26" i="35" s="1"/>
  <c r="BC25" i="35"/>
  <c r="BC26" i="35" s="1"/>
  <c r="BB25" i="35"/>
  <c r="BB26" i="35" s="1"/>
  <c r="BA25" i="35"/>
  <c r="BA26" i="35" s="1"/>
  <c r="AZ25" i="35"/>
  <c r="AZ26" i="35" s="1"/>
  <c r="AY25" i="35"/>
  <c r="AY26" i="35" s="1"/>
  <c r="AX25" i="35"/>
  <c r="AX26" i="35" s="1"/>
  <c r="AW25" i="35"/>
  <c r="AV25" i="35"/>
  <c r="AV26" i="35" s="1"/>
  <c r="AU25" i="35"/>
  <c r="AS25" i="35"/>
  <c r="AR25" i="35"/>
  <c r="AR26" i="35" s="1"/>
  <c r="AQ25" i="35"/>
  <c r="AO25" i="35"/>
  <c r="AN25" i="35"/>
  <c r="AN26" i="35" s="1"/>
  <c r="AM25" i="35"/>
  <c r="AK25" i="35"/>
  <c r="AJ25" i="35"/>
  <c r="AJ26" i="35" s="1"/>
  <c r="AI25" i="35"/>
  <c r="AG25" i="35"/>
  <c r="AF25" i="35"/>
  <c r="AF26" i="35" s="1"/>
  <c r="AE25" i="35"/>
  <c r="AC25" i="35"/>
  <c r="AB25" i="35"/>
  <c r="AB26" i="35" s="1"/>
  <c r="AA25" i="35"/>
  <c r="Y25" i="35"/>
  <c r="X25" i="35"/>
  <c r="X26" i="35" s="1"/>
  <c r="W25" i="35"/>
  <c r="U25" i="35"/>
  <c r="T25" i="35"/>
  <c r="T26" i="35" s="1"/>
  <c r="S25" i="35"/>
  <c r="Q25" i="35"/>
  <c r="P25" i="35"/>
  <c r="P26" i="35" s="1"/>
  <c r="O25" i="35"/>
  <c r="M25" i="35"/>
  <c r="L25" i="35"/>
  <c r="K25" i="35"/>
  <c r="I25" i="35"/>
  <c r="F25" i="35"/>
  <c r="E25" i="35"/>
  <c r="AW18" i="35"/>
  <c r="AW26" i="35" s="1"/>
  <c r="AV18" i="35"/>
  <c r="AU18" i="35"/>
  <c r="AU26" i="35" s="1"/>
  <c r="AU28" i="35" s="1"/>
  <c r="AT18" i="35"/>
  <c r="AS18" i="35"/>
  <c r="AS26" i="35" s="1"/>
  <c r="AR18" i="35"/>
  <c r="AQ18" i="35"/>
  <c r="AQ26" i="35" s="1"/>
  <c r="AQ28" i="35" s="1"/>
  <c r="AP18" i="35"/>
  <c r="AO18" i="35"/>
  <c r="AO26" i="35" s="1"/>
  <c r="AN18" i="35"/>
  <c r="AM18" i="35"/>
  <c r="AM26" i="35" s="1"/>
  <c r="AM28" i="35" s="1"/>
  <c r="AL18" i="35"/>
  <c r="AK18" i="35"/>
  <c r="AK26" i="35" s="1"/>
  <c r="AJ18" i="35"/>
  <c r="AI18" i="35"/>
  <c r="AI26" i="35" s="1"/>
  <c r="AI28" i="35" s="1"/>
  <c r="AH18" i="35"/>
  <c r="AG18" i="35"/>
  <c r="AG26" i="35" s="1"/>
  <c r="AF18" i="35"/>
  <c r="AE18" i="35"/>
  <c r="AE26" i="35" s="1"/>
  <c r="AE28" i="35" s="1"/>
  <c r="AD18" i="35"/>
  <c r="AC18" i="35"/>
  <c r="AC26" i="35" s="1"/>
  <c r="AB18" i="35"/>
  <c r="AA18" i="35"/>
  <c r="AA26" i="35" s="1"/>
  <c r="AA28" i="35" s="1"/>
  <c r="Z18" i="35"/>
  <c r="Y18" i="35"/>
  <c r="Y26" i="35" s="1"/>
  <c r="X18" i="35"/>
  <c r="W18" i="35"/>
  <c r="W26" i="35" s="1"/>
  <c r="W28" i="35" s="1"/>
  <c r="V18" i="35"/>
  <c r="U18" i="35"/>
  <c r="U26" i="35" s="1"/>
  <c r="T18" i="35"/>
  <c r="S18" i="35"/>
  <c r="S26" i="35" s="1"/>
  <c r="S28" i="35" s="1"/>
  <c r="R18" i="35"/>
  <c r="Q18" i="35"/>
  <c r="Q26" i="35" s="1"/>
  <c r="P18" i="35"/>
  <c r="O18" i="35"/>
  <c r="O26" i="35" s="1"/>
  <c r="O28" i="35" s="1"/>
  <c r="N18" i="35"/>
  <c r="M18" i="35"/>
  <c r="M26" i="35" s="1"/>
  <c r="L18" i="35"/>
  <c r="K18" i="35"/>
  <c r="K26" i="35" s="1"/>
  <c r="K28" i="35" s="1"/>
  <c r="J18" i="35"/>
  <c r="I18" i="35"/>
  <c r="I26" i="35" s="1"/>
  <c r="H18" i="35"/>
  <c r="G18" i="35"/>
  <c r="F18" i="35"/>
  <c r="F26" i="35" s="1"/>
  <c r="E18" i="35"/>
  <c r="L26" i="35" l="1"/>
  <c r="L28" i="35" s="1"/>
  <c r="J26" i="35"/>
  <c r="J28" i="35" s="1"/>
  <c r="J29" i="35" s="1"/>
  <c r="N26" i="35"/>
  <c r="N28" i="35" s="1"/>
  <c r="R26" i="35"/>
  <c r="V26" i="35"/>
  <c r="Z26" i="35"/>
  <c r="AD26" i="35"/>
  <c r="AH26" i="35"/>
  <c r="AL26" i="35"/>
  <c r="AP26" i="35"/>
  <c r="AT26" i="35"/>
  <c r="AT28" i="35" s="1"/>
  <c r="AT29" i="35" s="1"/>
  <c r="W29" i="35"/>
  <c r="AI29" i="35"/>
  <c r="H25" i="35"/>
  <c r="H26" i="35" s="1"/>
  <c r="G26" i="35"/>
  <c r="P28" i="35"/>
  <c r="T28" i="35"/>
  <c r="X28" i="35"/>
  <c r="AB28" i="35"/>
  <c r="AF28" i="35"/>
  <c r="AF29" i="35" s="1"/>
  <c r="AJ28" i="35"/>
  <c r="AN28" i="35"/>
  <c r="AR28" i="35"/>
  <c r="AV28" i="35"/>
  <c r="AV29" i="35" s="1"/>
  <c r="C9" i="35"/>
  <c r="E26" i="35"/>
  <c r="M28" i="35"/>
  <c r="M29" i="35"/>
  <c r="U28" i="35"/>
  <c r="U29" i="35" s="1"/>
  <c r="AC28" i="35"/>
  <c r="AC29" i="35" s="1"/>
  <c r="AK28" i="35"/>
  <c r="AK29" i="35" s="1"/>
  <c r="AS28" i="35"/>
  <c r="AS29" i="35"/>
  <c r="R28" i="35"/>
  <c r="R29" i="35" s="1"/>
  <c r="Z28" i="35"/>
  <c r="AH28" i="35"/>
  <c r="AH29" i="35" s="1"/>
  <c r="AP28" i="35"/>
  <c r="AP29" i="35" s="1"/>
  <c r="BB36" i="35"/>
  <c r="AX36" i="35"/>
  <c r="AT36" i="35"/>
  <c r="AP36" i="35"/>
  <c r="AL36" i="35"/>
  <c r="AH36" i="35"/>
  <c r="AD36" i="35"/>
  <c r="Z36" i="35"/>
  <c r="V36" i="35"/>
  <c r="R36" i="35"/>
  <c r="N36" i="35"/>
  <c r="BA36" i="35"/>
  <c r="AW36" i="35"/>
  <c r="AS36" i="35"/>
  <c r="AO36" i="35"/>
  <c r="AK36" i="35"/>
  <c r="AG36" i="35"/>
  <c r="AC36" i="35"/>
  <c r="Y36" i="35"/>
  <c r="U36" i="35"/>
  <c r="BD36" i="35"/>
  <c r="AV36" i="35"/>
  <c r="AN36" i="35"/>
  <c r="AF36" i="35"/>
  <c r="X36" i="35"/>
  <c r="Q36" i="35"/>
  <c r="L36" i="35"/>
  <c r="AZ36" i="35"/>
  <c r="AJ36" i="35"/>
  <c r="T36" i="35"/>
  <c r="AY36" i="35"/>
  <c r="AI36" i="35"/>
  <c r="S36" i="35"/>
  <c r="M36" i="35"/>
  <c r="BC36" i="35"/>
  <c r="AU36" i="35"/>
  <c r="AM36" i="35"/>
  <c r="AE36" i="35"/>
  <c r="W36" i="35"/>
  <c r="P36" i="35"/>
  <c r="AR36" i="35"/>
  <c r="AB36" i="35"/>
  <c r="O36" i="35"/>
  <c r="AQ36" i="35"/>
  <c r="AA36" i="35"/>
  <c r="BA48" i="35"/>
  <c r="AW48" i="35"/>
  <c r="AS48" i="35"/>
  <c r="AO48" i="35"/>
  <c r="AK48" i="35"/>
  <c r="AG48" i="35"/>
  <c r="AC48" i="35"/>
  <c r="Y48" i="35"/>
  <c r="BD48" i="35"/>
  <c r="AZ48" i="35"/>
  <c r="AV48" i="35"/>
  <c r="AR48" i="35"/>
  <c r="AN48" i="35"/>
  <c r="AJ48" i="35"/>
  <c r="AF48" i="35"/>
  <c r="AB48" i="35"/>
  <c r="X48" i="35"/>
  <c r="AY48" i="35"/>
  <c r="AQ48" i="35"/>
  <c r="AI48" i="35"/>
  <c r="AA48" i="35"/>
  <c r="AX48" i="35"/>
  <c r="AP48" i="35"/>
  <c r="AH48" i="35"/>
  <c r="Z48" i="35"/>
  <c r="AU48" i="35"/>
  <c r="AE48" i="35"/>
  <c r="BC48" i="35"/>
  <c r="BB48" i="35"/>
  <c r="AT48" i="35"/>
  <c r="AD48" i="35"/>
  <c r="AM48" i="35"/>
  <c r="AL48" i="35"/>
  <c r="BA56" i="35"/>
  <c r="AW56" i="35"/>
  <c r="AS56" i="35"/>
  <c r="AO56" i="35"/>
  <c r="AK56" i="35"/>
  <c r="AG56" i="35"/>
  <c r="BD56" i="35"/>
  <c r="AZ56" i="35"/>
  <c r="AV56" i="35"/>
  <c r="AR56" i="35"/>
  <c r="AN56" i="35"/>
  <c r="AJ56" i="35"/>
  <c r="AF56" i="35"/>
  <c r="BC56" i="35"/>
  <c r="AU56" i="35"/>
  <c r="AM56" i="35"/>
  <c r="BB56" i="35"/>
  <c r="AT56" i="35"/>
  <c r="AL56" i="35"/>
  <c r="AQ56" i="35"/>
  <c r="AY56" i="35"/>
  <c r="AI56" i="35"/>
  <c r="AH56" i="35"/>
  <c r="AP56" i="35"/>
  <c r="AX56" i="35"/>
  <c r="K29" i="35"/>
  <c r="AA29" i="35"/>
  <c r="AQ29" i="35"/>
  <c r="I28" i="35"/>
  <c r="Q28" i="35"/>
  <c r="Y28" i="35"/>
  <c r="AG28" i="35"/>
  <c r="AO28" i="35"/>
  <c r="AW28" i="35"/>
  <c r="AW29" i="35"/>
  <c r="F28" i="35"/>
  <c r="F29" i="35" s="1"/>
  <c r="V28" i="35"/>
  <c r="V29" i="35" s="1"/>
  <c r="AL28" i="35"/>
  <c r="BD40" i="35"/>
  <c r="AZ40" i="35"/>
  <c r="AV40" i="35"/>
  <c r="AR40" i="35"/>
  <c r="AN40" i="35"/>
  <c r="AJ40" i="35"/>
  <c r="AF40" i="35"/>
  <c r="AB40" i="35"/>
  <c r="X40" i="35"/>
  <c r="T40" i="35"/>
  <c r="P40" i="35"/>
  <c r="BC40" i="35"/>
  <c r="AY40" i="35"/>
  <c r="AU40" i="35"/>
  <c r="AQ40" i="35"/>
  <c r="AM40" i="35"/>
  <c r="AI40" i="35"/>
  <c r="AE40" i="35"/>
  <c r="AA40" i="35"/>
  <c r="W40" i="35"/>
  <c r="S40" i="35"/>
  <c r="BB40" i="35"/>
  <c r="AT40" i="35"/>
  <c r="AL40" i="35"/>
  <c r="AD40" i="35"/>
  <c r="V40" i="35"/>
  <c r="AX40" i="35"/>
  <c r="AH40" i="35"/>
  <c r="R40" i="35"/>
  <c r="AO40" i="35"/>
  <c r="Y40" i="35"/>
  <c r="BA40" i="35"/>
  <c r="AS40" i="35"/>
  <c r="AK40" i="35"/>
  <c r="AC40" i="35"/>
  <c r="U40" i="35"/>
  <c r="AP40" i="35"/>
  <c r="Z40" i="35"/>
  <c r="AW40" i="35"/>
  <c r="AG40" i="35"/>
  <c r="Q40" i="35"/>
  <c r="BC44" i="35"/>
  <c r="AY44" i="35"/>
  <c r="AU44" i="35"/>
  <c r="AQ44" i="35"/>
  <c r="AM44" i="35"/>
  <c r="AI44" i="35"/>
  <c r="AE44" i="35"/>
  <c r="AA44" i="35"/>
  <c r="W44" i="35"/>
  <c r="BB44" i="35"/>
  <c r="AX44" i="35"/>
  <c r="AT44" i="35"/>
  <c r="AP44" i="35"/>
  <c r="AL44" i="35"/>
  <c r="AH44" i="35"/>
  <c r="AD44" i="35"/>
  <c r="Z44" i="35"/>
  <c r="V44" i="35"/>
  <c r="BA44" i="35"/>
  <c r="AS44" i="35"/>
  <c r="AK44" i="35"/>
  <c r="AC44" i="35"/>
  <c r="U44" i="35"/>
  <c r="AZ44" i="35"/>
  <c r="AR44" i="35"/>
  <c r="AJ44" i="35"/>
  <c r="AB44" i="35"/>
  <c r="T44" i="35"/>
  <c r="AO44" i="35"/>
  <c r="Y44" i="35"/>
  <c r="AW44" i="35"/>
  <c r="AV44" i="35"/>
  <c r="BD44" i="35"/>
  <c r="AN44" i="35"/>
  <c r="X44" i="35"/>
  <c r="AG44" i="35"/>
  <c r="AF44" i="35"/>
  <c r="BC52" i="35"/>
  <c r="AY52" i="35"/>
  <c r="AU52" i="35"/>
  <c r="AQ52" i="35"/>
  <c r="AM52" i="35"/>
  <c r="AI52" i="35"/>
  <c r="AE52" i="35"/>
  <c r="BB52" i="35"/>
  <c r="AX52" i="35"/>
  <c r="AT52" i="35"/>
  <c r="AP52" i="35"/>
  <c r="AL52" i="35"/>
  <c r="AH52" i="35"/>
  <c r="AD52" i="35"/>
  <c r="AW52" i="35"/>
  <c r="AO52" i="35"/>
  <c r="AG52" i="35"/>
  <c r="BD52" i="35"/>
  <c r="AV52" i="35"/>
  <c r="AN52" i="35"/>
  <c r="AF52" i="35"/>
  <c r="BA52" i="35"/>
  <c r="AK52" i="35"/>
  <c r="AS52" i="35"/>
  <c r="AC52" i="35"/>
  <c r="AB52" i="35"/>
  <c r="AZ52" i="35"/>
  <c r="AJ52" i="35"/>
  <c r="AR52" i="35"/>
  <c r="O29" i="35"/>
  <c r="AE29" i="35"/>
  <c r="AU29" i="35"/>
  <c r="AJ76" i="35"/>
  <c r="AI76" i="35"/>
  <c r="G76" i="35"/>
  <c r="K76" i="35"/>
  <c r="O76" i="35"/>
  <c r="W76" i="35"/>
  <c r="AA76" i="35"/>
  <c r="AE76" i="35"/>
  <c r="AM76" i="35"/>
  <c r="AQ76" i="35"/>
  <c r="AU76" i="35"/>
  <c r="H76" i="35"/>
  <c r="L76" i="35"/>
  <c r="P76" i="35"/>
  <c r="X76" i="35"/>
  <c r="AB76" i="35"/>
  <c r="AF76" i="35"/>
  <c r="AN76" i="35"/>
  <c r="AR76" i="35"/>
  <c r="AV76" i="35"/>
  <c r="AD28" i="35" l="1"/>
  <c r="BB55" i="35" s="1"/>
  <c r="N29" i="35"/>
  <c r="H28" i="35"/>
  <c r="H29" i="35" s="1"/>
  <c r="G28" i="35"/>
  <c r="G29" i="35" s="1"/>
  <c r="BA49" i="35"/>
  <c r="AW49" i="35"/>
  <c r="AS49" i="35"/>
  <c r="AO49" i="35"/>
  <c r="AK49" i="35"/>
  <c r="AG49" i="35"/>
  <c r="AC49" i="35"/>
  <c r="Y49" i="35"/>
  <c r="BD49" i="35"/>
  <c r="AZ49" i="35"/>
  <c r="AV49" i="35"/>
  <c r="AR49" i="35"/>
  <c r="AN49" i="35"/>
  <c r="AJ49" i="35"/>
  <c r="AF49" i="35"/>
  <c r="AB49" i="35"/>
  <c r="AY49" i="35"/>
  <c r="AQ49" i="35"/>
  <c r="AI49" i="35"/>
  <c r="AA49" i="35"/>
  <c r="AX49" i="35"/>
  <c r="AP49" i="35"/>
  <c r="AH49" i="35"/>
  <c r="Z49" i="35"/>
  <c r="AU49" i="35"/>
  <c r="AE49" i="35"/>
  <c r="BC49" i="35"/>
  <c r="BB49" i="35"/>
  <c r="AT49" i="35"/>
  <c r="AD49" i="35"/>
  <c r="AM49" i="35"/>
  <c r="AL49" i="35"/>
  <c r="BA41" i="35"/>
  <c r="AZ41" i="35"/>
  <c r="AV41" i="35"/>
  <c r="AR41" i="35"/>
  <c r="AN41" i="35"/>
  <c r="AJ41" i="35"/>
  <c r="AF41" i="35"/>
  <c r="AB41" i="35"/>
  <c r="X41" i="35"/>
  <c r="T41" i="35"/>
  <c r="BD41" i="35"/>
  <c r="AY41" i="35"/>
  <c r="AU41" i="35"/>
  <c r="AQ41" i="35"/>
  <c r="AM41" i="35"/>
  <c r="AI41" i="35"/>
  <c r="AE41" i="35"/>
  <c r="AA41" i="35"/>
  <c r="W41" i="35"/>
  <c r="S41" i="35"/>
  <c r="BC41" i="35"/>
  <c r="AT41" i="35"/>
  <c r="AL41" i="35"/>
  <c r="AD41" i="35"/>
  <c r="V41" i="35"/>
  <c r="AP41" i="35"/>
  <c r="Z41" i="35"/>
  <c r="AW41" i="35"/>
  <c r="AG41" i="35"/>
  <c r="Q41" i="35"/>
  <c r="BB41" i="35"/>
  <c r="AS41" i="35"/>
  <c r="AK41" i="35"/>
  <c r="AC41" i="35"/>
  <c r="U41" i="35"/>
  <c r="AX41" i="35"/>
  <c r="AH41" i="35"/>
  <c r="R41" i="35"/>
  <c r="AO41" i="35"/>
  <c r="Y41" i="35"/>
  <c r="BD51" i="35"/>
  <c r="AZ51" i="35"/>
  <c r="AV51" i="35"/>
  <c r="AR51" i="35"/>
  <c r="AN51" i="35"/>
  <c r="AJ51" i="35"/>
  <c r="AF51" i="35"/>
  <c r="AB51" i="35"/>
  <c r="BC51" i="35"/>
  <c r="AY51" i="35"/>
  <c r="AU51" i="35"/>
  <c r="AQ51" i="35"/>
  <c r="AM51" i="35"/>
  <c r="AI51" i="35"/>
  <c r="AE51" i="35"/>
  <c r="AA51" i="35"/>
  <c r="BB51" i="35"/>
  <c r="AT51" i="35"/>
  <c r="AL51" i="35"/>
  <c r="AD51" i="35"/>
  <c r="BA51" i="35"/>
  <c r="AS51" i="35"/>
  <c r="AK51" i="35"/>
  <c r="AC51" i="35"/>
  <c r="AX51" i="35"/>
  <c r="AH51" i="35"/>
  <c r="AW51" i="35"/>
  <c r="AG51" i="35"/>
  <c r="AP51" i="35"/>
  <c r="AO51" i="35"/>
  <c r="BD54" i="35"/>
  <c r="AZ54" i="35"/>
  <c r="AV54" i="35"/>
  <c r="AR54" i="35"/>
  <c r="AN54" i="35"/>
  <c r="AJ54" i="35"/>
  <c r="AF54" i="35"/>
  <c r="BC54" i="35"/>
  <c r="AY54" i="35"/>
  <c r="AU54" i="35"/>
  <c r="AQ54" i="35"/>
  <c r="AM54" i="35"/>
  <c r="AI54" i="35"/>
  <c r="AE54" i="35"/>
  <c r="AX54" i="35"/>
  <c r="AP54" i="35"/>
  <c r="AH54" i="35"/>
  <c r="AW54" i="35"/>
  <c r="AO54" i="35"/>
  <c r="AG54" i="35"/>
  <c r="AT54" i="35"/>
  <c r="AD54" i="35"/>
  <c r="BB54" i="35"/>
  <c r="AK54" i="35"/>
  <c r="AS54" i="35"/>
  <c r="AL54" i="35"/>
  <c r="BA54" i="35"/>
  <c r="BC38" i="35"/>
  <c r="AY38" i="35"/>
  <c r="AU38" i="35"/>
  <c r="AQ38" i="35"/>
  <c r="AM38" i="35"/>
  <c r="AI38" i="35"/>
  <c r="AE38" i="35"/>
  <c r="AA38" i="35"/>
  <c r="W38" i="35"/>
  <c r="S38" i="35"/>
  <c r="O38" i="35"/>
  <c r="BB38" i="35"/>
  <c r="AX38" i="35"/>
  <c r="AT38" i="35"/>
  <c r="AP38" i="35"/>
  <c r="AL38" i="35"/>
  <c r="AH38" i="35"/>
  <c r="AD38" i="35"/>
  <c r="Z38" i="35"/>
  <c r="V38" i="35"/>
  <c r="R38" i="35"/>
  <c r="N38" i="35"/>
  <c r="AW38" i="35"/>
  <c r="AO38" i="35"/>
  <c r="AG38" i="35"/>
  <c r="Y38" i="35"/>
  <c r="Q38" i="35"/>
  <c r="BA38" i="35"/>
  <c r="AK38" i="35"/>
  <c r="U38" i="35"/>
  <c r="AZ38" i="35"/>
  <c r="AJ38" i="35"/>
  <c r="T38" i="35"/>
  <c r="BD38" i="35"/>
  <c r="AV38" i="35"/>
  <c r="AN38" i="35"/>
  <c r="AF38" i="35"/>
  <c r="X38" i="35"/>
  <c r="P38" i="35"/>
  <c r="AS38" i="35"/>
  <c r="AC38" i="35"/>
  <c r="AR38" i="35"/>
  <c r="AB38" i="35"/>
  <c r="AN29" i="35"/>
  <c r="P29" i="35"/>
  <c r="AL29" i="35"/>
  <c r="BB50" i="35"/>
  <c r="AX50" i="35"/>
  <c r="AT50" i="35"/>
  <c r="AP50" i="35"/>
  <c r="AL50" i="35"/>
  <c r="AH50" i="35"/>
  <c r="AD50" i="35"/>
  <c r="Z50" i="35"/>
  <c r="BA50" i="35"/>
  <c r="AW50" i="35"/>
  <c r="AS50" i="35"/>
  <c r="AO50" i="35"/>
  <c r="AK50" i="35"/>
  <c r="AG50" i="35"/>
  <c r="AC50" i="35"/>
  <c r="AZ50" i="35"/>
  <c r="AR50" i="35"/>
  <c r="AJ50" i="35"/>
  <c r="AB50" i="35"/>
  <c r="AY50" i="35"/>
  <c r="AQ50" i="35"/>
  <c r="AI50" i="35"/>
  <c r="AA50" i="35"/>
  <c r="AV50" i="35"/>
  <c r="AF50" i="35"/>
  <c r="BD50" i="35"/>
  <c r="BC50" i="35"/>
  <c r="AU50" i="35"/>
  <c r="AE50" i="35"/>
  <c r="AN50" i="35"/>
  <c r="AM50" i="35"/>
  <c r="BB34" i="35"/>
  <c r="AX34" i="35"/>
  <c r="AT34" i="35"/>
  <c r="AZ34" i="35"/>
  <c r="AU34" i="35"/>
  <c r="AP34" i="35"/>
  <c r="AL34" i="35"/>
  <c r="AH34" i="35"/>
  <c r="AD34" i="35"/>
  <c r="Z34" i="35"/>
  <c r="V34" i="35"/>
  <c r="R34" i="35"/>
  <c r="N34" i="35"/>
  <c r="J34" i="35"/>
  <c r="AR34" i="35"/>
  <c r="AJ34" i="35"/>
  <c r="AB34" i="35"/>
  <c r="T34" i="35"/>
  <c r="P34" i="35"/>
  <c r="BA34" i="35"/>
  <c r="AQ34" i="35"/>
  <c r="AI34" i="35"/>
  <c r="AA34" i="35"/>
  <c r="S34" i="35"/>
  <c r="AY34" i="35"/>
  <c r="AS34" i="35"/>
  <c r="AO34" i="35"/>
  <c r="AK34" i="35"/>
  <c r="AG34" i="35"/>
  <c r="AC34" i="35"/>
  <c r="Y34" i="35"/>
  <c r="U34" i="35"/>
  <c r="Q34" i="35"/>
  <c r="M34" i="35"/>
  <c r="AW34" i="35"/>
  <c r="AN34" i="35"/>
  <c r="AF34" i="35"/>
  <c r="X34" i="35"/>
  <c r="L34" i="35"/>
  <c r="AV34" i="35"/>
  <c r="AM34" i="35"/>
  <c r="AE34" i="35"/>
  <c r="W34" i="35"/>
  <c r="O34" i="35"/>
  <c r="K34" i="35"/>
  <c r="Z29" i="35"/>
  <c r="E28" i="35"/>
  <c r="E29" i="35" s="1"/>
  <c r="BC53" i="35"/>
  <c r="AY53" i="35"/>
  <c r="AU53" i="35"/>
  <c r="AQ53" i="35"/>
  <c r="AM53" i="35"/>
  <c r="AI53" i="35"/>
  <c r="AE53" i="35"/>
  <c r="BB53" i="35"/>
  <c r="AX53" i="35"/>
  <c r="AT53" i="35"/>
  <c r="AP53" i="35"/>
  <c r="AL53" i="35"/>
  <c r="AH53" i="35"/>
  <c r="AD53" i="35"/>
  <c r="BA53" i="35"/>
  <c r="AS53" i="35"/>
  <c r="AK53" i="35"/>
  <c r="AC53" i="35"/>
  <c r="AZ53" i="35"/>
  <c r="AR53" i="35"/>
  <c r="AJ53" i="35"/>
  <c r="AO53" i="35"/>
  <c r="AW53" i="35"/>
  <c r="AF53" i="35"/>
  <c r="BD53" i="35"/>
  <c r="AN53" i="35"/>
  <c r="AG53" i="35"/>
  <c r="AV53" i="35"/>
  <c r="BC45" i="35"/>
  <c r="AY45" i="35"/>
  <c r="AU45" i="35"/>
  <c r="AQ45" i="35"/>
  <c r="AM45" i="35"/>
  <c r="AI45" i="35"/>
  <c r="AE45" i="35"/>
  <c r="AA45" i="35"/>
  <c r="W45" i="35"/>
  <c r="BB45" i="35"/>
  <c r="AX45" i="35"/>
  <c r="AT45" i="35"/>
  <c r="AP45" i="35"/>
  <c r="AL45" i="35"/>
  <c r="AH45" i="35"/>
  <c r="AD45" i="35"/>
  <c r="Z45" i="35"/>
  <c r="V45" i="35"/>
  <c r="AW45" i="35"/>
  <c r="AO45" i="35"/>
  <c r="AG45" i="35"/>
  <c r="Y45" i="35"/>
  <c r="BD45" i="35"/>
  <c r="AV45" i="35"/>
  <c r="AN45" i="35"/>
  <c r="AF45" i="35"/>
  <c r="X45" i="35"/>
  <c r="BA45" i="35"/>
  <c r="AK45" i="35"/>
  <c r="U45" i="35"/>
  <c r="AS45" i="35"/>
  <c r="AR45" i="35"/>
  <c r="AZ45" i="35"/>
  <c r="AJ45" i="35"/>
  <c r="AC45" i="35"/>
  <c r="AB45" i="35"/>
  <c r="BB37" i="35"/>
  <c r="AX37" i="35"/>
  <c r="AT37" i="35"/>
  <c r="AP37" i="35"/>
  <c r="AL37" i="35"/>
  <c r="AH37" i="35"/>
  <c r="AD37" i="35"/>
  <c r="Z37" i="35"/>
  <c r="V37" i="35"/>
  <c r="R37" i="35"/>
  <c r="N37" i="35"/>
  <c r="BA37" i="35"/>
  <c r="AW37" i="35"/>
  <c r="AS37" i="35"/>
  <c r="AO37" i="35"/>
  <c r="AK37" i="35"/>
  <c r="AG37" i="35"/>
  <c r="AC37" i="35"/>
  <c r="Y37" i="35"/>
  <c r="U37" i="35"/>
  <c r="Q37" i="35"/>
  <c r="M37" i="35"/>
  <c r="AZ37" i="35"/>
  <c r="AR37" i="35"/>
  <c r="AJ37" i="35"/>
  <c r="AB37" i="35"/>
  <c r="T37" i="35"/>
  <c r="AV37" i="35"/>
  <c r="AN37" i="35"/>
  <c r="X37" i="35"/>
  <c r="AU37" i="35"/>
  <c r="AE37" i="35"/>
  <c r="W37" i="35"/>
  <c r="AY37" i="35"/>
  <c r="AQ37" i="35"/>
  <c r="AI37" i="35"/>
  <c r="AA37" i="35"/>
  <c r="S37" i="35"/>
  <c r="BD37" i="35"/>
  <c r="AF37" i="35"/>
  <c r="P37" i="35"/>
  <c r="BC37" i="35"/>
  <c r="AM37" i="35"/>
  <c r="O37" i="35"/>
  <c r="BA58" i="35"/>
  <c r="AW58" i="35"/>
  <c r="AS58" i="35"/>
  <c r="AO58" i="35"/>
  <c r="AK58" i="35"/>
  <c r="BD58" i="35"/>
  <c r="AZ58" i="35"/>
  <c r="AV58" i="35"/>
  <c r="AR58" i="35"/>
  <c r="AN58" i="35"/>
  <c r="AJ58" i="35"/>
  <c r="AY58" i="35"/>
  <c r="AQ58" i="35"/>
  <c r="AI58" i="35"/>
  <c r="AX58" i="35"/>
  <c r="AP58" i="35"/>
  <c r="AH58" i="35"/>
  <c r="AU58" i="35"/>
  <c r="AT58" i="35"/>
  <c r="BC58" i="35"/>
  <c r="AM58" i="35"/>
  <c r="BB58" i="35"/>
  <c r="AL58" i="35"/>
  <c r="BB42" i="35"/>
  <c r="AX42" i="35"/>
  <c r="AT42" i="35"/>
  <c r="AP42" i="35"/>
  <c r="AL42" i="35"/>
  <c r="AH42" i="35"/>
  <c r="AD42" i="35"/>
  <c r="Z42" i="35"/>
  <c r="V42" i="35"/>
  <c r="R42" i="35"/>
  <c r="BD42" i="35"/>
  <c r="AY42" i="35"/>
  <c r="AS42" i="35"/>
  <c r="AN42" i="35"/>
  <c r="AI42" i="35"/>
  <c r="AC42" i="35"/>
  <c r="X42" i="35"/>
  <c r="S42" i="35"/>
  <c r="BC42" i="35"/>
  <c r="AW42" i="35"/>
  <c r="AR42" i="35"/>
  <c r="AM42" i="35"/>
  <c r="AG42" i="35"/>
  <c r="AB42" i="35"/>
  <c r="W42" i="35"/>
  <c r="AV42" i="35"/>
  <c r="AK42" i="35"/>
  <c r="AA42" i="35"/>
  <c r="AQ42" i="35"/>
  <c r="U42" i="35"/>
  <c r="AO42" i="35"/>
  <c r="T42" i="35"/>
  <c r="AU42" i="35"/>
  <c r="AJ42" i="35"/>
  <c r="Y42" i="35"/>
  <c r="BA42" i="35"/>
  <c r="AF42" i="35"/>
  <c r="AZ42" i="35"/>
  <c r="AE42" i="35"/>
  <c r="BD57" i="35"/>
  <c r="BA57" i="35"/>
  <c r="AW57" i="35"/>
  <c r="AS57" i="35"/>
  <c r="AO57" i="35"/>
  <c r="AK57" i="35"/>
  <c r="AG57" i="35"/>
  <c r="AZ57" i="35"/>
  <c r="AV57" i="35"/>
  <c r="AR57" i="35"/>
  <c r="AN57" i="35"/>
  <c r="AJ57" i="35"/>
  <c r="BC57" i="35"/>
  <c r="AU57" i="35"/>
  <c r="AM57" i="35"/>
  <c r="BB57" i="35"/>
  <c r="AT57" i="35"/>
  <c r="AL57" i="35"/>
  <c r="AY57" i="35"/>
  <c r="AI57" i="35"/>
  <c r="AP57" i="35"/>
  <c r="AX57" i="35"/>
  <c r="AH57" i="35"/>
  <c r="AQ57" i="35"/>
  <c r="AP33" i="35"/>
  <c r="BB47" i="35"/>
  <c r="AX47" i="35"/>
  <c r="AT47" i="35"/>
  <c r="AP47" i="35"/>
  <c r="AL47" i="35"/>
  <c r="AH47" i="35"/>
  <c r="AD47" i="35"/>
  <c r="Z47" i="35"/>
  <c r="BA47" i="35"/>
  <c r="AW47" i="35"/>
  <c r="AS47" i="35"/>
  <c r="AO47" i="35"/>
  <c r="AK47" i="35"/>
  <c r="AG47" i="35"/>
  <c r="AC47" i="35"/>
  <c r="Y47" i="35"/>
  <c r="AZ47" i="35"/>
  <c r="AR47" i="35"/>
  <c r="AJ47" i="35"/>
  <c r="AB47" i="35"/>
  <c r="AY47" i="35"/>
  <c r="AQ47" i="35"/>
  <c r="AI47" i="35"/>
  <c r="AA47" i="35"/>
  <c r="AV47" i="35"/>
  <c r="AF47" i="35"/>
  <c r="BD47" i="35"/>
  <c r="X47" i="35"/>
  <c r="BC47" i="35"/>
  <c r="W47" i="35"/>
  <c r="AU47" i="35"/>
  <c r="AE47" i="35"/>
  <c r="AN47" i="35"/>
  <c r="AM47" i="35"/>
  <c r="AX31" i="35"/>
  <c r="AT31" i="35"/>
  <c r="AP31" i="35"/>
  <c r="AL31" i="35"/>
  <c r="AH31" i="35"/>
  <c r="AD31" i="35"/>
  <c r="Z31" i="35"/>
  <c r="V31" i="35"/>
  <c r="R31" i="35"/>
  <c r="N31" i="35"/>
  <c r="J31" i="35"/>
  <c r="AV31" i="35"/>
  <c r="AN31" i="35"/>
  <c r="AF31" i="35"/>
  <c r="X31" i="35"/>
  <c r="P31" i="35"/>
  <c r="H31" i="35"/>
  <c r="AY31" i="35"/>
  <c r="AQ31" i="35"/>
  <c r="AI31" i="35"/>
  <c r="AA31" i="35"/>
  <c r="S31" i="35"/>
  <c r="AW31" i="35"/>
  <c r="AS31" i="35"/>
  <c r="AO31" i="35"/>
  <c r="AK31" i="35"/>
  <c r="AG31" i="35"/>
  <c r="AC31" i="35"/>
  <c r="Y31" i="35"/>
  <c r="U31" i="35"/>
  <c r="Q31" i="35"/>
  <c r="M31" i="35"/>
  <c r="I31" i="35"/>
  <c r="AR31" i="35"/>
  <c r="AJ31" i="35"/>
  <c r="AB31" i="35"/>
  <c r="T31" i="35"/>
  <c r="L31" i="35"/>
  <c r="AU31" i="35"/>
  <c r="AM31" i="35"/>
  <c r="AE31" i="35"/>
  <c r="W31" i="35"/>
  <c r="O31" i="35"/>
  <c r="G31" i="35"/>
  <c r="K31" i="35"/>
  <c r="AG29" i="35"/>
  <c r="Q29" i="35"/>
  <c r="BB35" i="35"/>
  <c r="AX35" i="35"/>
  <c r="AT35" i="35"/>
  <c r="AP35" i="35"/>
  <c r="AL35" i="35"/>
  <c r="AH35" i="35"/>
  <c r="AD35" i="35"/>
  <c r="Z35" i="35"/>
  <c r="V35" i="35"/>
  <c r="R35" i="35"/>
  <c r="N35" i="35"/>
  <c r="AY35" i="35"/>
  <c r="AS35" i="35"/>
  <c r="AN35" i="35"/>
  <c r="AI35" i="35"/>
  <c r="AC35" i="35"/>
  <c r="X35" i="35"/>
  <c r="S35" i="35"/>
  <c r="M35" i="35"/>
  <c r="BA35" i="35"/>
  <c r="AQ35" i="35"/>
  <c r="AF35" i="35"/>
  <c r="U35" i="35"/>
  <c r="K35" i="35"/>
  <c r="AU35" i="35"/>
  <c r="AO35" i="35"/>
  <c r="AE35" i="35"/>
  <c r="T35" i="35"/>
  <c r="BC35" i="35"/>
  <c r="AW35" i="35"/>
  <c r="AR35" i="35"/>
  <c r="AM35" i="35"/>
  <c r="AG35" i="35"/>
  <c r="AB35" i="35"/>
  <c r="W35" i="35"/>
  <c r="Q35" i="35"/>
  <c r="L35" i="35"/>
  <c r="AV35" i="35"/>
  <c r="AK35" i="35"/>
  <c r="AA35" i="35"/>
  <c r="P35" i="35"/>
  <c r="AZ35" i="35"/>
  <c r="AJ35" i="35"/>
  <c r="Y35" i="35"/>
  <c r="O35" i="35"/>
  <c r="X29" i="35"/>
  <c r="AT55" i="35"/>
  <c r="AP55" i="35"/>
  <c r="BA55" i="35"/>
  <c r="AW55" i="35"/>
  <c r="AK55" i="35"/>
  <c r="AG55" i="35"/>
  <c r="AN55" i="35"/>
  <c r="AF55" i="35"/>
  <c r="AM55" i="35"/>
  <c r="AE55" i="35"/>
  <c r="AQ55" i="35"/>
  <c r="AY55" i="35"/>
  <c r="BA39" i="35"/>
  <c r="AW39" i="35"/>
  <c r="AS39" i="35"/>
  <c r="AO39" i="35"/>
  <c r="AK39" i="35"/>
  <c r="AG39" i="35"/>
  <c r="AC39" i="35"/>
  <c r="Y39" i="35"/>
  <c r="U39" i="35"/>
  <c r="Q39" i="35"/>
  <c r="BD39" i="35"/>
  <c r="AZ39" i="35"/>
  <c r="AV39" i="35"/>
  <c r="AR39" i="35"/>
  <c r="AN39" i="35"/>
  <c r="AJ39" i="35"/>
  <c r="AF39" i="35"/>
  <c r="AB39" i="35"/>
  <c r="X39" i="35"/>
  <c r="T39" i="35"/>
  <c r="P39" i="35"/>
  <c r="BC39" i="35"/>
  <c r="AU39" i="35"/>
  <c r="AM39" i="35"/>
  <c r="AE39" i="35"/>
  <c r="W39" i="35"/>
  <c r="O39" i="35"/>
  <c r="AQ39" i="35"/>
  <c r="AA39" i="35"/>
  <c r="AX39" i="35"/>
  <c r="AH39" i="35"/>
  <c r="Z39" i="35"/>
  <c r="BB39" i="35"/>
  <c r="AT39" i="35"/>
  <c r="AL39" i="35"/>
  <c r="AD39" i="35"/>
  <c r="V39" i="35"/>
  <c r="AY39" i="35"/>
  <c r="AI39" i="35"/>
  <c r="S39" i="35"/>
  <c r="AP39" i="35"/>
  <c r="R39" i="35"/>
  <c r="AO29" i="35"/>
  <c r="Y29" i="35"/>
  <c r="I29" i="35"/>
  <c r="BC59" i="35"/>
  <c r="AY59" i="35"/>
  <c r="AU59" i="35"/>
  <c r="AQ59" i="35"/>
  <c r="AM59" i="35"/>
  <c r="AI59" i="35"/>
  <c r="BB59" i="35"/>
  <c r="AX59" i="35"/>
  <c r="AT59" i="35"/>
  <c r="AP59" i="35"/>
  <c r="AL59" i="35"/>
  <c r="BA59" i="35"/>
  <c r="AS59" i="35"/>
  <c r="AK59" i="35"/>
  <c r="AZ59" i="35"/>
  <c r="AR59" i="35"/>
  <c r="AJ59" i="35"/>
  <c r="AO59" i="35"/>
  <c r="BD59" i="35"/>
  <c r="AN59" i="35"/>
  <c r="AV59" i="35"/>
  <c r="AW59" i="35"/>
  <c r="BD43" i="35"/>
  <c r="AZ43" i="35"/>
  <c r="AV43" i="35"/>
  <c r="AR43" i="35"/>
  <c r="AN43" i="35"/>
  <c r="AJ43" i="35"/>
  <c r="AF43" i="35"/>
  <c r="AB43" i="35"/>
  <c r="X43" i="35"/>
  <c r="T43" i="35"/>
  <c r="BC43" i="35"/>
  <c r="AY43" i="35"/>
  <c r="AU43" i="35"/>
  <c r="AQ43" i="35"/>
  <c r="AM43" i="35"/>
  <c r="AI43" i="35"/>
  <c r="AX43" i="35"/>
  <c r="AP43" i="35"/>
  <c r="AH43" i="35"/>
  <c r="AC43" i="35"/>
  <c r="W43" i="35"/>
  <c r="AW43" i="35"/>
  <c r="AO43" i="35"/>
  <c r="AG43" i="35"/>
  <c r="AA43" i="35"/>
  <c r="V43" i="35"/>
  <c r="AT43" i="35"/>
  <c r="AE43" i="35"/>
  <c r="U43" i="35"/>
  <c r="BB43" i="35"/>
  <c r="Z43" i="35"/>
  <c r="BA43" i="35"/>
  <c r="Y43" i="35"/>
  <c r="AS43" i="35"/>
  <c r="AD43" i="35"/>
  <c r="S43" i="35"/>
  <c r="AL43" i="35"/>
  <c r="AK43" i="35"/>
  <c r="BD46" i="35"/>
  <c r="AZ46" i="35"/>
  <c r="AV46" i="35"/>
  <c r="AR46" i="35"/>
  <c r="AN46" i="35"/>
  <c r="AJ46" i="35"/>
  <c r="AF46" i="35"/>
  <c r="AB46" i="35"/>
  <c r="X46" i="35"/>
  <c r="BC46" i="35"/>
  <c r="AY46" i="35"/>
  <c r="AU46" i="35"/>
  <c r="AQ46" i="35"/>
  <c r="AM46" i="35"/>
  <c r="AI46" i="35"/>
  <c r="AE46" i="35"/>
  <c r="AA46" i="35"/>
  <c r="W46" i="35"/>
  <c r="BB46" i="35"/>
  <c r="AT46" i="35"/>
  <c r="AL46" i="35"/>
  <c r="AD46" i="35"/>
  <c r="V46" i="35"/>
  <c r="BA46" i="35"/>
  <c r="AS46" i="35"/>
  <c r="AK46" i="35"/>
  <c r="AC46" i="35"/>
  <c r="AX46" i="35"/>
  <c r="AH46" i="35"/>
  <c r="AP46" i="35"/>
  <c r="Y46" i="35"/>
  <c r="AW46" i="35"/>
  <c r="AG46" i="35"/>
  <c r="Z46" i="35"/>
  <c r="AO46" i="35"/>
  <c r="AR29" i="35"/>
  <c r="AJ29" i="35"/>
  <c r="AB29" i="35"/>
  <c r="T29" i="35"/>
  <c r="L29" i="35"/>
  <c r="G12" i="10"/>
  <c r="I33" i="35" l="1"/>
  <c r="Y33" i="35"/>
  <c r="AQ33" i="35"/>
  <c r="AF33" i="35"/>
  <c r="AE33" i="35"/>
  <c r="AO33" i="35"/>
  <c r="J33" i="35"/>
  <c r="T33" i="35"/>
  <c r="O33" i="35"/>
  <c r="Z33" i="35"/>
  <c r="AR55" i="35"/>
  <c r="AJ55" i="35"/>
  <c r="AU55" i="35"/>
  <c r="AV55" i="35"/>
  <c r="AO55" i="35"/>
  <c r="AH55" i="35"/>
  <c r="AX55" i="35"/>
  <c r="AD29" i="35"/>
  <c r="AI55" i="35"/>
  <c r="AZ55" i="35"/>
  <c r="BC55" i="35"/>
  <c r="BD55" i="35"/>
  <c r="BD60" i="35" s="1"/>
  <c r="AS55" i="35"/>
  <c r="AL55" i="35"/>
  <c r="AB33" i="35"/>
  <c r="AC33" i="35"/>
  <c r="W33" i="35"/>
  <c r="AN33" i="35"/>
  <c r="AD33" i="35"/>
  <c r="K33" i="35"/>
  <c r="AU33" i="35"/>
  <c r="AJ33" i="35"/>
  <c r="Q33" i="35"/>
  <c r="AG33" i="35"/>
  <c r="AW33" i="35"/>
  <c r="AA33" i="35"/>
  <c r="P33" i="35"/>
  <c r="AR33" i="35"/>
  <c r="R33" i="35"/>
  <c r="AH33" i="35"/>
  <c r="AX33" i="35"/>
  <c r="AM33" i="35"/>
  <c r="M33" i="35"/>
  <c r="AS33" i="35"/>
  <c r="AY33" i="35"/>
  <c r="N33" i="35"/>
  <c r="AT33" i="35"/>
  <c r="S33" i="35"/>
  <c r="L33" i="35"/>
  <c r="AV33" i="35"/>
  <c r="U33" i="35"/>
  <c r="AK33" i="35"/>
  <c r="BA33" i="35"/>
  <c r="BA60" i="35" s="1"/>
  <c r="AI33" i="35"/>
  <c r="X33" i="35"/>
  <c r="AZ33" i="35"/>
  <c r="V33" i="35"/>
  <c r="AL33" i="35"/>
  <c r="AP32" i="35"/>
  <c r="Z32" i="35"/>
  <c r="J32" i="35"/>
  <c r="AB32" i="35"/>
  <c r="AQ32" i="35"/>
  <c r="O32" i="35"/>
  <c r="AK32" i="35"/>
  <c r="U32" i="35"/>
  <c r="AV32" i="35"/>
  <c r="P32" i="35"/>
  <c r="AA32" i="35"/>
  <c r="AX32" i="35"/>
  <c r="R32" i="35"/>
  <c r="L32" i="35"/>
  <c r="AS32" i="35"/>
  <c r="M32" i="35"/>
  <c r="AU32" i="35"/>
  <c r="AT32" i="35"/>
  <c r="AJ32" i="35"/>
  <c r="W32" i="35"/>
  <c r="Y32" i="35"/>
  <c r="X32" i="35"/>
  <c r="AL32" i="35"/>
  <c r="V32" i="35"/>
  <c r="AZ32" i="35"/>
  <c r="T32" i="35"/>
  <c r="AI32" i="35"/>
  <c r="AW32" i="35"/>
  <c r="AG32" i="35"/>
  <c r="Q32" i="35"/>
  <c r="AN32" i="35"/>
  <c r="H32" i="35"/>
  <c r="S32" i="35"/>
  <c r="AH32" i="35"/>
  <c r="AR32" i="35"/>
  <c r="AE32" i="35"/>
  <c r="AC32" i="35"/>
  <c r="AF32" i="35"/>
  <c r="K32" i="35"/>
  <c r="AD32" i="35"/>
  <c r="N32" i="35"/>
  <c r="AY32" i="35"/>
  <c r="AO32" i="35"/>
  <c r="I32" i="35"/>
  <c r="AM32" i="35"/>
  <c r="BB60" i="35"/>
  <c r="E62" i="35"/>
  <c r="AX30" i="35"/>
  <c r="AT30" i="35"/>
  <c r="AP30" i="35"/>
  <c r="AL30" i="35"/>
  <c r="AH30" i="35"/>
  <c r="AD30" i="35"/>
  <c r="Z30" i="35"/>
  <c r="V30" i="35"/>
  <c r="R30" i="35"/>
  <c r="N30" i="35"/>
  <c r="J30" i="35"/>
  <c r="F30" i="35"/>
  <c r="F60" i="35" s="1"/>
  <c r="AR30" i="35"/>
  <c r="AJ30" i="35"/>
  <c r="AB30" i="35"/>
  <c r="T30" i="35"/>
  <c r="L30" i="35"/>
  <c r="H30" i="35"/>
  <c r="AW30" i="35"/>
  <c r="AS30" i="35"/>
  <c r="AO30" i="35"/>
  <c r="AK30" i="35"/>
  <c r="AG30" i="35"/>
  <c r="AC30" i="35"/>
  <c r="Y30" i="35"/>
  <c r="U30" i="35"/>
  <c r="Q30" i="35"/>
  <c r="M30" i="35"/>
  <c r="I30" i="35"/>
  <c r="AV30" i="35"/>
  <c r="AN30" i="35"/>
  <c r="AF30" i="35"/>
  <c r="X30" i="35"/>
  <c r="P30" i="35"/>
  <c r="AI30" i="35"/>
  <c r="S30" i="35"/>
  <c r="AA30" i="35"/>
  <c r="K30" i="35"/>
  <c r="W30" i="35"/>
  <c r="AU30" i="35"/>
  <c r="AE30" i="35"/>
  <c r="O30" i="35"/>
  <c r="AQ30" i="35"/>
  <c r="AM30" i="35"/>
  <c r="G30" i="35"/>
  <c r="G60" i="35" s="1"/>
  <c r="BC60" i="35"/>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U26" i="31" s="1"/>
  <c r="AT18" i="31"/>
  <c r="AT26" i="31" s="1"/>
  <c r="AS18" i="31"/>
  <c r="AS26" i="31" s="1"/>
  <c r="AR18" i="31"/>
  <c r="AQ18" i="31"/>
  <c r="AQ26" i="31" s="1"/>
  <c r="AP18" i="31"/>
  <c r="AP26" i="31" s="1"/>
  <c r="AO18" i="31"/>
  <c r="AO26" i="31" s="1"/>
  <c r="AN18" i="31"/>
  <c r="AM18" i="31"/>
  <c r="AM26" i="31" s="1"/>
  <c r="AL18" i="31"/>
  <c r="AL26" i="31" s="1"/>
  <c r="AK18" i="31"/>
  <c r="AK26" i="31" s="1"/>
  <c r="AJ18" i="31"/>
  <c r="AI18" i="31"/>
  <c r="AI26" i="31" s="1"/>
  <c r="AH18" i="31"/>
  <c r="AH26" i="31" s="1"/>
  <c r="AG18" i="31"/>
  <c r="AG26" i="31" s="1"/>
  <c r="AF18" i="31"/>
  <c r="AE18" i="31"/>
  <c r="AE26" i="31" s="1"/>
  <c r="AD18" i="31"/>
  <c r="AD26" i="31" s="1"/>
  <c r="AC18" i="31"/>
  <c r="AC26" i="31" s="1"/>
  <c r="AB18" i="31"/>
  <c r="AA18" i="31"/>
  <c r="AA26" i="31" s="1"/>
  <c r="Z18" i="31"/>
  <c r="Z26" i="31" s="1"/>
  <c r="Y18" i="31"/>
  <c r="X18" i="31"/>
  <c r="W18" i="31"/>
  <c r="W26" i="31" s="1"/>
  <c r="V18" i="31"/>
  <c r="V26" i="31" s="1"/>
  <c r="U18" i="31"/>
  <c r="U26" i="31" s="1"/>
  <c r="T18" i="31"/>
  <c r="S18" i="31"/>
  <c r="S26" i="31" s="1"/>
  <c r="R18" i="31"/>
  <c r="R26" i="31" s="1"/>
  <c r="Q18" i="31"/>
  <c r="Q26" i="31" s="1"/>
  <c r="P18" i="31"/>
  <c r="O18" i="31"/>
  <c r="O26" i="31" s="1"/>
  <c r="N18" i="31"/>
  <c r="N26" i="31" s="1"/>
  <c r="M18" i="31"/>
  <c r="L18" i="31"/>
  <c r="K18" i="31"/>
  <c r="K26" i="31" s="1"/>
  <c r="J18" i="31"/>
  <c r="J26" i="31" s="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I60" i="35" l="1"/>
  <c r="AY60" i="35"/>
  <c r="AE60" i="35"/>
  <c r="AN60" i="35"/>
  <c r="Q60" i="35"/>
  <c r="J60" i="35"/>
  <c r="Z60" i="35"/>
  <c r="U60" i="35"/>
  <c r="H60" i="35"/>
  <c r="AO60" i="35"/>
  <c r="AZ60" i="35"/>
  <c r="AK60" i="35"/>
  <c r="AA60" i="35"/>
  <c r="AJ60" i="35"/>
  <c r="O60" i="35"/>
  <c r="X60" i="35"/>
  <c r="AF60" i="35"/>
  <c r="T60" i="35"/>
  <c r="AH60" i="35"/>
  <c r="AS60" i="35"/>
  <c r="AL60" i="35"/>
  <c r="AI60" i="35"/>
  <c r="K60" i="35"/>
  <c r="P60" i="35"/>
  <c r="AV60" i="35"/>
  <c r="N60" i="35"/>
  <c r="AD60" i="35"/>
  <c r="AT60" i="35"/>
  <c r="L60" i="35"/>
  <c r="AR60" i="35"/>
  <c r="AX60" i="35"/>
  <c r="Y60" i="35"/>
  <c r="AM60" i="35"/>
  <c r="AU60" i="35"/>
  <c r="S60" i="35"/>
  <c r="M60" i="35"/>
  <c r="AC60" i="35"/>
  <c r="V60" i="35"/>
  <c r="R60" i="35"/>
  <c r="AQ60" i="35"/>
  <c r="W60" i="35"/>
  <c r="AG60" i="35"/>
  <c r="AW60" i="35"/>
  <c r="AB60" i="35"/>
  <c r="AP60" i="35"/>
  <c r="E63" i="35"/>
  <c r="E64" i="35" s="1"/>
  <c r="E77" i="35" s="1"/>
  <c r="E80" i="35" s="1"/>
  <c r="E81" i="35" s="1"/>
  <c r="F61" i="35"/>
  <c r="F62" i="35" s="1"/>
  <c r="G61" i="35" s="1"/>
  <c r="I26" i="31"/>
  <c r="I28" i="31" s="1"/>
  <c r="I29" i="31" s="1"/>
  <c r="M26" i="31"/>
  <c r="M28" i="31" s="1"/>
  <c r="M29" i="31" s="1"/>
  <c r="L26" i="31"/>
  <c r="L28" i="31" s="1"/>
  <c r="L29" i="31" s="1"/>
  <c r="P26" i="31"/>
  <c r="P28" i="31" s="1"/>
  <c r="P29" i="31" s="1"/>
  <c r="T26" i="31"/>
  <c r="X26" i="31"/>
  <c r="X28" i="31" s="1"/>
  <c r="X29" i="31" s="1"/>
  <c r="AB26" i="31"/>
  <c r="AF26" i="31"/>
  <c r="AF28" i="31" s="1"/>
  <c r="AF29" i="31" s="1"/>
  <c r="AJ26" i="31"/>
  <c r="AN26" i="31"/>
  <c r="AN28" i="31" s="1"/>
  <c r="AN29" i="31" s="1"/>
  <c r="AR26" i="31"/>
  <c r="AR28" i="31" s="1"/>
  <c r="AR29" i="31" s="1"/>
  <c r="AV26" i="31"/>
  <c r="H26" i="31"/>
  <c r="H28" i="31" s="1"/>
  <c r="H29" i="31" s="1"/>
  <c r="G26" i="31"/>
  <c r="G28" i="31" s="1"/>
  <c r="G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J28" i="31"/>
  <c r="J29" i="31" s="1"/>
  <c r="N28" i="31"/>
  <c r="N29" i="31" s="1"/>
  <c r="R28" i="31"/>
  <c r="R29" i="31" s="1"/>
  <c r="T28" i="31"/>
  <c r="T29" i="31" s="1"/>
  <c r="V28" i="31"/>
  <c r="V29" i="31" s="1"/>
  <c r="Z28" i="31"/>
  <c r="Z29" i="31" s="1"/>
  <c r="AB28" i="31"/>
  <c r="AB29" i="31" s="1"/>
  <c r="AD28" i="31"/>
  <c r="AD29" i="31" s="1"/>
  <c r="AH28" i="31"/>
  <c r="AH29" i="31" s="1"/>
  <c r="AJ28" i="31"/>
  <c r="AJ29" i="31" s="1"/>
  <c r="AL28" i="31"/>
  <c r="AL29" i="31" s="1"/>
  <c r="AP28" i="31"/>
  <c r="AP29" i="31" s="1"/>
  <c r="AT28" i="31"/>
  <c r="AT29" i="31" s="1"/>
  <c r="AV28" i="31"/>
  <c r="AV29" i="31" s="1"/>
  <c r="K28" i="31"/>
  <c r="K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G62" i="35" l="1"/>
  <c r="H61" i="35" s="1"/>
  <c r="F63" i="35"/>
  <c r="F64" i="35" s="1"/>
  <c r="F77" i="35" s="1"/>
  <c r="F80" i="35" s="1"/>
  <c r="F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G63" i="35" l="1"/>
  <c r="G64" i="35" s="1"/>
  <c r="G77" i="35" s="1"/>
  <c r="G80" i="35" s="1"/>
  <c r="G81" i="35" s="1"/>
  <c r="H62" i="35"/>
  <c r="I61" i="35"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H63" i="35" l="1"/>
  <c r="H64" i="35" s="1"/>
  <c r="H77" i="35" s="1"/>
  <c r="H80" i="35" s="1"/>
  <c r="H81" i="35" s="1"/>
  <c r="I62" i="35"/>
  <c r="J61" i="35"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63" i="35" l="1"/>
  <c r="I64" i="35" s="1"/>
  <c r="I77" i="35" s="1"/>
  <c r="I80" i="35" s="1"/>
  <c r="I81" i="35" s="1"/>
  <c r="J62" i="35"/>
  <c r="K61" i="35"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J63" i="35" l="1"/>
  <c r="J64" i="35" s="1"/>
  <c r="J77" i="35" s="1"/>
  <c r="J80" i="35" s="1"/>
  <c r="J81" i="35" s="1"/>
  <c r="K62" i="35"/>
  <c r="L61" i="35"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K63" i="35" l="1"/>
  <c r="K64" i="35" s="1"/>
  <c r="K77" i="35" s="1"/>
  <c r="K80" i="35" s="1"/>
  <c r="K81" i="35" s="1"/>
  <c r="L62" i="35"/>
  <c r="M61" i="35"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L63" i="35" l="1"/>
  <c r="L64" i="35" s="1"/>
  <c r="L77" i="35" s="1"/>
  <c r="L80" i="35" s="1"/>
  <c r="L81" i="35" s="1"/>
  <c r="M62" i="35"/>
  <c r="N61" i="35" s="1"/>
  <c r="H81" i="31"/>
  <c r="D46" i="20"/>
  <c r="M12" i="20"/>
  <c r="K63" i="31"/>
  <c r="K64" i="31" s="1"/>
  <c r="I87" i="31"/>
  <c r="I66" i="31" s="1"/>
  <c r="I76" i="31" s="1"/>
  <c r="I77" i="31" s="1"/>
  <c r="I80" i="31" s="1"/>
  <c r="I81" i="31" s="1"/>
  <c r="I30" i="10"/>
  <c r="I14" i="10" s="1"/>
  <c r="I24" i="10" s="1"/>
  <c r="L62" i="31"/>
  <c r="M61" i="31" s="1"/>
  <c r="M63" i="35" l="1"/>
  <c r="M64" i="35" s="1"/>
  <c r="M77" i="35" s="1"/>
  <c r="M80" i="35" s="1"/>
  <c r="M81" i="35" s="1"/>
  <c r="N62" i="35"/>
  <c r="O61" i="35" s="1"/>
  <c r="D47" i="20"/>
  <c r="N12" i="20"/>
  <c r="J30" i="10"/>
  <c r="J14" i="10" s="1"/>
  <c r="J24" i="10" s="1"/>
  <c r="J87" i="31"/>
  <c r="J66" i="31" s="1"/>
  <c r="J76" i="31" s="1"/>
  <c r="J77" i="31" s="1"/>
  <c r="J80" i="31" s="1"/>
  <c r="J81" i="31" s="1"/>
  <c r="L63" i="31"/>
  <c r="L64" i="31" s="1"/>
  <c r="M62" i="31"/>
  <c r="N61" i="31" s="1"/>
  <c r="N63" i="35" l="1"/>
  <c r="N64" i="35" s="1"/>
  <c r="N77" i="35" s="1"/>
  <c r="N80" i="35" s="1"/>
  <c r="N81" i="35" s="1"/>
  <c r="O62" i="35"/>
  <c r="P61" i="35" s="1"/>
  <c r="K87" i="31"/>
  <c r="K66" i="31" s="1"/>
  <c r="K76" i="31" s="1"/>
  <c r="K77" i="31" s="1"/>
  <c r="K80" i="31" s="1"/>
  <c r="K81" i="31" s="1"/>
  <c r="K30" i="10"/>
  <c r="K14" i="10" s="1"/>
  <c r="K24" i="10" s="1"/>
  <c r="D48" i="20"/>
  <c r="O12" i="20"/>
  <c r="M63" i="31"/>
  <c r="M64" i="31" s="1"/>
  <c r="N62" i="31"/>
  <c r="O61" i="31" s="1"/>
  <c r="O63" i="35" l="1"/>
  <c r="O64" i="35" s="1"/>
  <c r="O77" i="35" s="1"/>
  <c r="O80" i="35" s="1"/>
  <c r="O81" i="35" s="1"/>
  <c r="P62" i="35"/>
  <c r="Q61" i="35" s="1"/>
  <c r="D49" i="20"/>
  <c r="P12" i="20"/>
  <c r="L30" i="10"/>
  <c r="L14" i="10" s="1"/>
  <c r="L24" i="10" s="1"/>
  <c r="L87" i="31"/>
  <c r="L66" i="31" s="1"/>
  <c r="L76" i="31" s="1"/>
  <c r="L77" i="31" s="1"/>
  <c r="L80" i="31" s="1"/>
  <c r="L81" i="31" s="1"/>
  <c r="O62" i="31"/>
  <c r="P61" i="31" s="1"/>
  <c r="N63" i="31"/>
  <c r="N64" i="31" s="1"/>
  <c r="P63" i="35" l="1"/>
  <c r="P64" i="35" s="1"/>
  <c r="P77" i="35" s="1"/>
  <c r="P80" i="35" s="1"/>
  <c r="P81" i="35" s="1"/>
  <c r="Q62" i="35"/>
  <c r="R61" i="35" s="1"/>
  <c r="D50" i="20"/>
  <c r="Q12" i="20"/>
  <c r="M87" i="31"/>
  <c r="M66" i="31" s="1"/>
  <c r="M76" i="31" s="1"/>
  <c r="M77" i="31" s="1"/>
  <c r="M80" i="31" s="1"/>
  <c r="M81" i="31" s="1"/>
  <c r="M30" i="10"/>
  <c r="M14" i="10" s="1"/>
  <c r="M24" i="10" s="1"/>
  <c r="P62" i="31"/>
  <c r="Q61" i="31" s="1"/>
  <c r="O63" i="31"/>
  <c r="O64" i="31" s="1"/>
  <c r="Q63" i="35" l="1"/>
  <c r="Q64" i="35" s="1"/>
  <c r="Q77" i="35" s="1"/>
  <c r="Q80" i="35" s="1"/>
  <c r="Q81" i="35" s="1"/>
  <c r="R62" i="35"/>
  <c r="S61" i="35" s="1"/>
  <c r="R12" i="20"/>
  <c r="D51" i="20"/>
  <c r="N30" i="10"/>
  <c r="N14" i="10" s="1"/>
  <c r="N24" i="10" s="1"/>
  <c r="N87" i="31"/>
  <c r="N66" i="31" s="1"/>
  <c r="N76" i="31" s="1"/>
  <c r="N77" i="31" s="1"/>
  <c r="N80" i="31" s="1"/>
  <c r="N81" i="31" s="1"/>
  <c r="Q62" i="31"/>
  <c r="R61" i="31" s="1"/>
  <c r="P63" i="31"/>
  <c r="P64" i="31" s="1"/>
  <c r="R63" i="35" l="1"/>
  <c r="R64" i="35" s="1"/>
  <c r="R77" i="35" s="1"/>
  <c r="R80" i="35" s="1"/>
  <c r="R81" i="35" s="1"/>
  <c r="S62" i="35"/>
  <c r="T61" i="35" s="1"/>
  <c r="O87" i="31"/>
  <c r="O66" i="31" s="1"/>
  <c r="O76" i="31" s="1"/>
  <c r="O77" i="31" s="1"/>
  <c r="O80" i="31" s="1"/>
  <c r="O81" i="31" s="1"/>
  <c r="O30" i="10"/>
  <c r="O14" i="10" s="1"/>
  <c r="O24" i="10" s="1"/>
  <c r="D52" i="20"/>
  <c r="S12" i="20"/>
  <c r="R62" i="31"/>
  <c r="S61" i="31" s="1"/>
  <c r="Q63" i="31"/>
  <c r="Q64" i="31" s="1"/>
  <c r="S63" i="35" l="1"/>
  <c r="S64" i="35" s="1"/>
  <c r="S77" i="35" s="1"/>
  <c r="S80" i="35" s="1"/>
  <c r="S81" i="35" s="1"/>
  <c r="T62" i="35"/>
  <c r="U61" i="35" s="1"/>
  <c r="P30" i="10"/>
  <c r="P14" i="10" s="1"/>
  <c r="P24" i="10" s="1"/>
  <c r="P87" i="31"/>
  <c r="P66" i="31" s="1"/>
  <c r="P76" i="31" s="1"/>
  <c r="P77" i="31" s="1"/>
  <c r="P80" i="31" s="1"/>
  <c r="P81" i="31" s="1"/>
  <c r="D53" i="20"/>
  <c r="T12" i="20"/>
  <c r="S62" i="31"/>
  <c r="T61" i="31" s="1"/>
  <c r="R63" i="31"/>
  <c r="R64" i="31" s="1"/>
  <c r="T63" i="35" l="1"/>
  <c r="T64" i="35" s="1"/>
  <c r="T77" i="35" s="1"/>
  <c r="T80" i="35" s="1"/>
  <c r="T81" i="35" s="1"/>
  <c r="U62" i="35"/>
  <c r="V61" i="35" s="1"/>
  <c r="Q87" i="31"/>
  <c r="Q66" i="31" s="1"/>
  <c r="Q76" i="31" s="1"/>
  <c r="Q77" i="31" s="1"/>
  <c r="Q80" i="31" s="1"/>
  <c r="Q81" i="31" s="1"/>
  <c r="Q30" i="10"/>
  <c r="Q14" i="10" s="1"/>
  <c r="Q24" i="10" s="1"/>
  <c r="D54" i="20"/>
  <c r="U12" i="20"/>
  <c r="T62" i="31"/>
  <c r="U61" i="31" s="1"/>
  <c r="S63" i="31"/>
  <c r="S64" i="31" s="1"/>
  <c r="U63" i="35" l="1"/>
  <c r="U64" i="35" s="1"/>
  <c r="U77" i="35" s="1"/>
  <c r="U80" i="35" s="1"/>
  <c r="U81" i="35" s="1"/>
  <c r="V62" i="35"/>
  <c r="W61" i="35" s="1"/>
  <c r="R30" i="10"/>
  <c r="R14" i="10" s="1"/>
  <c r="R24" i="10" s="1"/>
  <c r="R87" i="31"/>
  <c r="R66" i="31" s="1"/>
  <c r="R76" i="31" s="1"/>
  <c r="R77" i="31" s="1"/>
  <c r="R80" i="31" s="1"/>
  <c r="R81" i="31" s="1"/>
  <c r="D55" i="20"/>
  <c r="V12" i="20"/>
  <c r="U62" i="31"/>
  <c r="V61" i="31" s="1"/>
  <c r="T63" i="31"/>
  <c r="T64" i="31" s="1"/>
  <c r="V63" i="35" l="1"/>
  <c r="V64" i="35" s="1"/>
  <c r="V77" i="35" s="1"/>
  <c r="V80" i="35" s="1"/>
  <c r="V81" i="35" s="1"/>
  <c r="C4" i="35" s="1"/>
  <c r="G30" i="29" s="1"/>
  <c r="W62" i="35"/>
  <c r="X61" i="35" s="1"/>
  <c r="S87" i="31"/>
  <c r="S66" i="31" s="1"/>
  <c r="S76" i="31" s="1"/>
  <c r="S77" i="31" s="1"/>
  <c r="S80" i="31" s="1"/>
  <c r="S81" i="31" s="1"/>
  <c r="S30" i="10"/>
  <c r="S14" i="10" s="1"/>
  <c r="S24" i="10" s="1"/>
  <c r="D56" i="20"/>
  <c r="W12" i="20"/>
  <c r="V62" i="31"/>
  <c r="W61" i="31" s="1"/>
  <c r="U63" i="31"/>
  <c r="U64" i="31" s="1"/>
  <c r="X62" i="35" l="1"/>
  <c r="Y61" i="35" s="1"/>
  <c r="W63" i="35"/>
  <c r="W64" i="35" s="1"/>
  <c r="W77" i="35" s="1"/>
  <c r="W80" i="35" s="1"/>
  <c r="W81" i="35" s="1"/>
  <c r="T30" i="10"/>
  <c r="T14" i="10" s="1"/>
  <c r="T24" i="10" s="1"/>
  <c r="T87" i="31"/>
  <c r="T66" i="31" s="1"/>
  <c r="T76" i="31" s="1"/>
  <c r="T77" i="31" s="1"/>
  <c r="T80" i="31" s="1"/>
  <c r="T81" i="31" s="1"/>
  <c r="D57" i="20"/>
  <c r="X12" i="20"/>
  <c r="W62" i="31"/>
  <c r="X61" i="31" s="1"/>
  <c r="V63" i="31"/>
  <c r="V64" i="31" s="1"/>
  <c r="X63" i="35" l="1"/>
  <c r="X64" i="35" s="1"/>
  <c r="X77" i="35" s="1"/>
  <c r="X80" i="35" s="1"/>
  <c r="X81" i="35" s="1"/>
  <c r="Y62" i="35"/>
  <c r="Z61" i="35" s="1"/>
  <c r="U87" i="31"/>
  <c r="U66" i="31" s="1"/>
  <c r="U76" i="31" s="1"/>
  <c r="U77" i="31" s="1"/>
  <c r="U80" i="31" s="1"/>
  <c r="U81" i="31" s="1"/>
  <c r="U30" i="10"/>
  <c r="U14" i="10" s="1"/>
  <c r="U24" i="10" s="1"/>
  <c r="D58" i="20"/>
  <c r="Y12" i="20"/>
  <c r="X62" i="31"/>
  <c r="Y61" i="31" s="1"/>
  <c r="W63" i="31"/>
  <c r="W64" i="31" s="1"/>
  <c r="Y63" i="35" l="1"/>
  <c r="Y64" i="35" s="1"/>
  <c r="Y77" i="35" s="1"/>
  <c r="Y80" i="35" s="1"/>
  <c r="Y81" i="35" s="1"/>
  <c r="Z62" i="35"/>
  <c r="AA61" i="35" s="1"/>
  <c r="D59" i="20"/>
  <c r="Z12" i="20"/>
  <c r="V30" i="10"/>
  <c r="V14" i="10" s="1"/>
  <c r="V24" i="10" s="1"/>
  <c r="V87" i="31"/>
  <c r="V66" i="31" s="1"/>
  <c r="V76" i="31" s="1"/>
  <c r="V77" i="31" s="1"/>
  <c r="V80" i="31" s="1"/>
  <c r="V81" i="31" s="1"/>
  <c r="Y62" i="31"/>
  <c r="Z61" i="31" s="1"/>
  <c r="X63" i="31"/>
  <c r="X64" i="31" s="1"/>
  <c r="Z63" i="35" l="1"/>
  <c r="Z64" i="35" s="1"/>
  <c r="Z77" i="35" s="1"/>
  <c r="Z80" i="35" s="1"/>
  <c r="Z81" i="35" s="1"/>
  <c r="AA62" i="35"/>
  <c r="AB61" i="35" s="1"/>
  <c r="D60" i="20"/>
  <c r="AA12" i="20"/>
  <c r="W87" i="31"/>
  <c r="W66" i="31" s="1"/>
  <c r="W76" i="31" s="1"/>
  <c r="W77" i="31" s="1"/>
  <c r="W80" i="31" s="1"/>
  <c r="W81" i="31" s="1"/>
  <c r="W30" i="10"/>
  <c r="W14" i="10" s="1"/>
  <c r="W24" i="10" s="1"/>
  <c r="Z62" i="31"/>
  <c r="AA61" i="31" s="1"/>
  <c r="Y63" i="31"/>
  <c r="Y64" i="31" s="1"/>
  <c r="AA63" i="35" l="1"/>
  <c r="AA64" i="35" s="1"/>
  <c r="AA77" i="35" s="1"/>
  <c r="AA80" i="35" s="1"/>
  <c r="AA81" i="35" s="1"/>
  <c r="AB62" i="35"/>
  <c r="AC61" i="35" s="1"/>
  <c r="D61" i="20"/>
  <c r="AB12" i="20"/>
  <c r="X30" i="10"/>
  <c r="X14" i="10" s="1"/>
  <c r="X24" i="10" s="1"/>
  <c r="X87" i="31"/>
  <c r="X66" i="31" s="1"/>
  <c r="X76" i="31" s="1"/>
  <c r="X77" i="31" s="1"/>
  <c r="X80" i="31" s="1"/>
  <c r="X81" i="31" s="1"/>
  <c r="AA62" i="31"/>
  <c r="AB61" i="31" s="1"/>
  <c r="Z63" i="31"/>
  <c r="Z64" i="31" s="1"/>
  <c r="AB63" i="35" l="1"/>
  <c r="AB64" i="35" s="1"/>
  <c r="AB77" i="35" s="1"/>
  <c r="AB80" i="35" s="1"/>
  <c r="AB81" i="35" s="1"/>
  <c r="AC62" i="35"/>
  <c r="AD61" i="35" s="1"/>
  <c r="D62" i="20"/>
  <c r="AC12" i="20"/>
  <c r="Y87" i="31"/>
  <c r="Y66" i="31" s="1"/>
  <c r="Y76" i="31" s="1"/>
  <c r="Y77" i="31" s="1"/>
  <c r="Y80" i="31" s="1"/>
  <c r="Y81" i="31" s="1"/>
  <c r="Y30" i="10"/>
  <c r="Y14" i="10" s="1"/>
  <c r="Y24" i="10" s="1"/>
  <c r="AB62" i="31"/>
  <c r="AC61" i="31" s="1"/>
  <c r="AA63" i="31"/>
  <c r="AA64" i="31" s="1"/>
  <c r="AC63" i="35" l="1"/>
  <c r="AC64" i="35" s="1"/>
  <c r="AC77" i="35" s="1"/>
  <c r="AC80" i="35" s="1"/>
  <c r="AC81" i="35" s="1"/>
  <c r="AD62" i="35"/>
  <c r="AE61" i="35" s="1"/>
  <c r="D63" i="20"/>
  <c r="AD12" i="20"/>
  <c r="Z30" i="10"/>
  <c r="Z14" i="10" s="1"/>
  <c r="Z24" i="10" s="1"/>
  <c r="Z87" i="31"/>
  <c r="Z66" i="31" s="1"/>
  <c r="Z76" i="31" s="1"/>
  <c r="Z77" i="31" s="1"/>
  <c r="Z80" i="31" s="1"/>
  <c r="Z81" i="31" s="1"/>
  <c r="AC62" i="31"/>
  <c r="AD61" i="31" s="1"/>
  <c r="AB63" i="31"/>
  <c r="AB64" i="31" s="1"/>
  <c r="AD63" i="35" l="1"/>
  <c r="AD64" i="35" s="1"/>
  <c r="AD77" i="35" s="1"/>
  <c r="AD80" i="35" s="1"/>
  <c r="AD81" i="35" s="1"/>
  <c r="AE62" i="35"/>
  <c r="AF61" i="35" s="1"/>
  <c r="D64" i="20"/>
  <c r="AE12" i="20"/>
  <c r="AA87" i="31"/>
  <c r="AA66" i="31" s="1"/>
  <c r="AA76" i="31" s="1"/>
  <c r="AA77" i="31" s="1"/>
  <c r="AA80" i="31" s="1"/>
  <c r="AA81" i="31" s="1"/>
  <c r="C4" i="31" s="1"/>
  <c r="G29" i="29" s="1"/>
  <c r="AA30" i="10"/>
  <c r="AA14" i="10" s="1"/>
  <c r="AA24" i="10" s="1"/>
  <c r="AC63" i="31"/>
  <c r="AC64" i="31" s="1"/>
  <c r="AD62" i="31"/>
  <c r="AE61" i="31" s="1"/>
  <c r="AE63" i="35" l="1"/>
  <c r="AE64" i="35" s="1"/>
  <c r="AE77" i="35" s="1"/>
  <c r="AE80" i="35" s="1"/>
  <c r="AE81" i="35" s="1"/>
  <c r="AF62" i="35"/>
  <c r="AG61" i="35" s="1"/>
  <c r="C5" i="35"/>
  <c r="H30" i="29" s="1"/>
  <c r="D65" i="20"/>
  <c r="AF12" i="20"/>
  <c r="AB30" i="10"/>
  <c r="AB14" i="10" s="1"/>
  <c r="AB24" i="10" s="1"/>
  <c r="AB87" i="31"/>
  <c r="AB66" i="31" s="1"/>
  <c r="AB76" i="31" s="1"/>
  <c r="AB77" i="31" s="1"/>
  <c r="AB80" i="31" s="1"/>
  <c r="AB81" i="31" s="1"/>
  <c r="AE62" i="31"/>
  <c r="AF61" i="31" s="1"/>
  <c r="AD63" i="31"/>
  <c r="AD64" i="31" s="1"/>
  <c r="AF63" i="35" l="1"/>
  <c r="AF64" i="35" s="1"/>
  <c r="AF77" i="35" s="1"/>
  <c r="AF80" i="35" s="1"/>
  <c r="AF81" i="35" s="1"/>
  <c r="AG62" i="35"/>
  <c r="AH61" i="35" s="1"/>
  <c r="D66" i="20"/>
  <c r="AG12" i="20"/>
  <c r="AC87" i="31"/>
  <c r="AC66" i="31" s="1"/>
  <c r="AC76" i="31" s="1"/>
  <c r="AC77" i="31" s="1"/>
  <c r="AC80" i="31" s="1"/>
  <c r="AC81" i="31" s="1"/>
  <c r="AC30" i="10"/>
  <c r="AC14" i="10" s="1"/>
  <c r="AC24" i="10" s="1"/>
  <c r="AF62" i="31"/>
  <c r="AG61" i="31" s="1"/>
  <c r="AE63" i="31"/>
  <c r="AE64" i="31" s="1"/>
  <c r="AG63" i="35" l="1"/>
  <c r="AG64" i="35" s="1"/>
  <c r="AG77" i="35" s="1"/>
  <c r="AG80" i="35" s="1"/>
  <c r="AG81" i="35" s="1"/>
  <c r="AH62" i="35"/>
  <c r="AI61" i="35" s="1"/>
  <c r="D67" i="20"/>
  <c r="AH12" i="20"/>
  <c r="AD30" i="10"/>
  <c r="AD14" i="10" s="1"/>
  <c r="AD24" i="10" s="1"/>
  <c r="AD87" i="31"/>
  <c r="AD66" i="31" s="1"/>
  <c r="AD76" i="31" s="1"/>
  <c r="AD77" i="31" s="1"/>
  <c r="AD80" i="31" s="1"/>
  <c r="AD81" i="31" s="1"/>
  <c r="AG62" i="31"/>
  <c r="AH61" i="31" s="1"/>
  <c r="AF63" i="31"/>
  <c r="AF64" i="31" s="1"/>
  <c r="AH63" i="35" l="1"/>
  <c r="AH64" i="35" s="1"/>
  <c r="AH77" i="35" s="1"/>
  <c r="AH80" i="35" s="1"/>
  <c r="AH81" i="35" s="1"/>
  <c r="AI62" i="35"/>
  <c r="AJ61" i="35" s="1"/>
  <c r="D68" i="20"/>
  <c r="AI12" i="20"/>
  <c r="AE87" i="31"/>
  <c r="AE66" i="31" s="1"/>
  <c r="AE76" i="31" s="1"/>
  <c r="AE77" i="31" s="1"/>
  <c r="AE80" i="31" s="1"/>
  <c r="AE81" i="31" s="1"/>
  <c r="AE30" i="10"/>
  <c r="AE14" i="10" s="1"/>
  <c r="AE24" i="10" s="1"/>
  <c r="AH62" i="31"/>
  <c r="AI61" i="31" s="1"/>
  <c r="AG63" i="31"/>
  <c r="AG64" i="31" s="1"/>
  <c r="AI63" i="35" l="1"/>
  <c r="AI64" i="35" s="1"/>
  <c r="AI77" i="35" s="1"/>
  <c r="AI80" i="35" s="1"/>
  <c r="AI81" i="35" s="1"/>
  <c r="AJ62" i="35"/>
  <c r="AK61" i="35" s="1"/>
  <c r="D69" i="20"/>
  <c r="AJ12" i="20"/>
  <c r="AF30" i="10"/>
  <c r="AF14" i="10" s="1"/>
  <c r="AF24" i="10" s="1"/>
  <c r="AF87" i="31"/>
  <c r="AF66" i="31" s="1"/>
  <c r="AF76" i="31" s="1"/>
  <c r="AF77" i="31" s="1"/>
  <c r="AF80" i="31" s="1"/>
  <c r="AF81" i="31" s="1"/>
  <c r="AI62" i="31"/>
  <c r="AJ61" i="31" s="1"/>
  <c r="AH63" i="31"/>
  <c r="AH64" i="31" s="1"/>
  <c r="AJ63" i="35" l="1"/>
  <c r="AJ64" i="35" s="1"/>
  <c r="AJ77" i="35" s="1"/>
  <c r="AJ80" i="35" s="1"/>
  <c r="AJ81" i="35" s="1"/>
  <c r="AK62" i="35"/>
  <c r="AL61" i="35" s="1"/>
  <c r="D70" i="20"/>
  <c r="AK12" i="20"/>
  <c r="AG87" i="31"/>
  <c r="AG66" i="31" s="1"/>
  <c r="AG76" i="31" s="1"/>
  <c r="AG77" i="31" s="1"/>
  <c r="AG80" i="31" s="1"/>
  <c r="AG81" i="31" s="1"/>
  <c r="AG30" i="10"/>
  <c r="AG14" i="10" s="1"/>
  <c r="AG24" i="10" s="1"/>
  <c r="AJ62" i="31"/>
  <c r="AK61" i="31" s="1"/>
  <c r="AI63" i="31"/>
  <c r="AI64" i="31" s="1"/>
  <c r="AK63" i="35" l="1"/>
  <c r="AK64" i="35" s="1"/>
  <c r="AK77" i="35" s="1"/>
  <c r="AK80" i="35" s="1"/>
  <c r="AK81" i="35" s="1"/>
  <c r="AL62" i="35"/>
  <c r="AM61" i="35" s="1"/>
  <c r="D71" i="20"/>
  <c r="AL12" i="20"/>
  <c r="AH30" i="10"/>
  <c r="AH14" i="10" s="1"/>
  <c r="AH24" i="10" s="1"/>
  <c r="AH87" i="31"/>
  <c r="AH66" i="31" s="1"/>
  <c r="AH76" i="31" s="1"/>
  <c r="AH77" i="31" s="1"/>
  <c r="AH80" i="31" s="1"/>
  <c r="AH81" i="31" s="1"/>
  <c r="AK62" i="31"/>
  <c r="AL61" i="31" s="1"/>
  <c r="AJ63" i="31"/>
  <c r="AJ64" i="31" s="1"/>
  <c r="AL63" i="35" l="1"/>
  <c r="AL64" i="35" s="1"/>
  <c r="AL77" i="35" s="1"/>
  <c r="AL80" i="35" s="1"/>
  <c r="AL81" i="35" s="1"/>
  <c r="AM62" i="35"/>
  <c r="AN61" i="35" s="1"/>
  <c r="D72" i="20"/>
  <c r="AM12" i="20"/>
  <c r="AI87" i="31"/>
  <c r="AI66" i="31" s="1"/>
  <c r="AI76" i="31" s="1"/>
  <c r="AI77" i="31" s="1"/>
  <c r="AI80" i="31" s="1"/>
  <c r="AI81" i="31" s="1"/>
  <c r="C5" i="31" s="1"/>
  <c r="H29" i="29" s="1"/>
  <c r="AI30" i="10"/>
  <c r="AI14" i="10" s="1"/>
  <c r="AI24" i="10" s="1"/>
  <c r="AK63" i="31"/>
  <c r="AK64" i="31" s="1"/>
  <c r="AL62" i="31"/>
  <c r="AM61" i="31" s="1"/>
  <c r="AM63" i="35" l="1"/>
  <c r="AM64" i="35" s="1"/>
  <c r="AM77" i="35" s="1"/>
  <c r="AM80" i="35" s="1"/>
  <c r="AM81" i="35" s="1"/>
  <c r="AN62" i="35"/>
  <c r="AO61" i="35" s="1"/>
  <c r="C6" i="35"/>
  <c r="I30" i="29" s="1"/>
  <c r="D73" i="20"/>
  <c r="AN12" i="20"/>
  <c r="AJ30" i="10"/>
  <c r="AJ14" i="10" s="1"/>
  <c r="AJ24" i="10" s="1"/>
  <c r="AJ87" i="31"/>
  <c r="AJ66" i="31" s="1"/>
  <c r="AJ76" i="31" s="1"/>
  <c r="AJ77" i="31" s="1"/>
  <c r="AJ80" i="31" s="1"/>
  <c r="AJ81" i="31" s="1"/>
  <c r="AM62" i="31"/>
  <c r="AN61" i="31" s="1"/>
  <c r="AL63" i="31"/>
  <c r="AL64" i="31" s="1"/>
  <c r="AN63" i="35" l="1"/>
  <c r="AN64" i="35" s="1"/>
  <c r="AN77" i="35" s="1"/>
  <c r="AN80" i="35" s="1"/>
  <c r="AN81" i="35" s="1"/>
  <c r="AO62" i="35"/>
  <c r="AP61" i="35" s="1"/>
  <c r="D75" i="20"/>
  <c r="AO12" i="20"/>
  <c r="AK87" i="31"/>
  <c r="AK66" i="31" s="1"/>
  <c r="AK76" i="31" s="1"/>
  <c r="AK77" i="31" s="1"/>
  <c r="AK80" i="31" s="1"/>
  <c r="AK81" i="31" s="1"/>
  <c r="AK30" i="10"/>
  <c r="AK14" i="10" s="1"/>
  <c r="AK24" i="10" s="1"/>
  <c r="AN62" i="31"/>
  <c r="AO61" i="31" s="1"/>
  <c r="AM63" i="31"/>
  <c r="AM64" i="31" s="1"/>
  <c r="AM77" i="31" s="1"/>
  <c r="AM80" i="31" s="1"/>
  <c r="AO63" i="35" l="1"/>
  <c r="AO64" i="35" s="1"/>
  <c r="AO77" i="35" s="1"/>
  <c r="AO80" i="35" s="1"/>
  <c r="AO81" i="35" s="1"/>
  <c r="AP62" i="35"/>
  <c r="AQ61" i="35" s="1"/>
  <c r="AL30" i="10"/>
  <c r="AL14" i="10" s="1"/>
  <c r="AL24" i="10" s="1"/>
  <c r="AL87" i="31"/>
  <c r="AL66" i="31" s="1"/>
  <c r="AL76" i="31" s="1"/>
  <c r="AL77" i="31" s="1"/>
  <c r="AL80" i="31" s="1"/>
  <c r="AL81" i="31" s="1"/>
  <c r="AM81" i="31" s="1"/>
  <c r="AO62" i="31"/>
  <c r="AP61" i="31" s="1"/>
  <c r="AN63" i="31"/>
  <c r="AN64" i="31" s="1"/>
  <c r="AN77" i="31" s="1"/>
  <c r="AN80" i="31" s="1"/>
  <c r="AP63" i="35" l="1"/>
  <c r="AP64" i="35" s="1"/>
  <c r="AP77" i="35" s="1"/>
  <c r="AP80" i="35" s="1"/>
  <c r="AP81" i="35" s="1"/>
  <c r="AQ62" i="35"/>
  <c r="AR61" i="35" s="1"/>
  <c r="AN81" i="31"/>
  <c r="AP62" i="31"/>
  <c r="AQ61" i="31" s="1"/>
  <c r="AO63" i="31"/>
  <c r="AO64" i="31" s="1"/>
  <c r="AO77" i="31" s="1"/>
  <c r="AO80" i="31" s="1"/>
  <c r="AQ63" i="35" l="1"/>
  <c r="AQ64" i="35" s="1"/>
  <c r="AQ77" i="35" s="1"/>
  <c r="AQ80" i="35" s="1"/>
  <c r="AQ81" i="35" s="1"/>
  <c r="AR62" i="35"/>
  <c r="AS61" i="35" s="1"/>
  <c r="AO81" i="31"/>
  <c r="AQ62" i="31"/>
  <c r="AR61" i="31" s="1"/>
  <c r="AP63" i="31"/>
  <c r="AP64" i="31" s="1"/>
  <c r="AP77" i="31" s="1"/>
  <c r="AP80" i="31" s="1"/>
  <c r="AR63" i="35" l="1"/>
  <c r="AR64" i="35" s="1"/>
  <c r="AR77" i="35" s="1"/>
  <c r="AR80" i="35" s="1"/>
  <c r="AR81" i="35" s="1"/>
  <c r="AS62" i="35"/>
  <c r="AT61" i="35" s="1"/>
  <c r="AP81" i="31"/>
  <c r="AR62" i="31"/>
  <c r="AS61" i="31" s="1"/>
  <c r="AQ63" i="31"/>
  <c r="AQ64" i="31" s="1"/>
  <c r="AQ77" i="31" s="1"/>
  <c r="AQ80" i="31" s="1"/>
  <c r="AS63" i="35" l="1"/>
  <c r="AS64" i="35" s="1"/>
  <c r="AS77" i="35" s="1"/>
  <c r="AS80" i="35" s="1"/>
  <c r="AS81" i="35" s="1"/>
  <c r="AT62" i="35"/>
  <c r="AU61" i="35" s="1"/>
  <c r="AQ81" i="31"/>
  <c r="C6" i="31"/>
  <c r="I29" i="29" s="1"/>
  <c r="AS62" i="31"/>
  <c r="AT61" i="31" s="1"/>
  <c r="AR63" i="31"/>
  <c r="AR64" i="31" s="1"/>
  <c r="AR77" i="31" s="1"/>
  <c r="AR80" i="31" s="1"/>
  <c r="AT63" i="35" l="1"/>
  <c r="AT64" i="35" s="1"/>
  <c r="AT77" i="35" s="1"/>
  <c r="AT80" i="35" s="1"/>
  <c r="AT81" i="35" s="1"/>
  <c r="AU62" i="35"/>
  <c r="AV61" i="35" s="1"/>
  <c r="AR81" i="31"/>
  <c r="AS63" i="31"/>
  <c r="AS64" i="31" s="1"/>
  <c r="AS77" i="31" s="1"/>
  <c r="AS80" i="31" s="1"/>
  <c r="AT62" i="31"/>
  <c r="AU61" i="31" s="1"/>
  <c r="AU63" i="35" l="1"/>
  <c r="AU64" i="35" s="1"/>
  <c r="AU77" i="35" s="1"/>
  <c r="AU80" i="35" s="1"/>
  <c r="AU81" i="35" s="1"/>
  <c r="AV62" i="35"/>
  <c r="AW61" i="35" s="1"/>
  <c r="AS81" i="31"/>
  <c r="AU62" i="31"/>
  <c r="AV61" i="31" s="1"/>
  <c r="AT63" i="31"/>
  <c r="AT64" i="31" s="1"/>
  <c r="AT77" i="31" s="1"/>
  <c r="AT80" i="31" s="1"/>
  <c r="AV63" i="35" l="1"/>
  <c r="AV64" i="35" s="1"/>
  <c r="AV77" i="35" s="1"/>
  <c r="AV80" i="35" s="1"/>
  <c r="AV81" i="35" s="1"/>
  <c r="AW62" i="35"/>
  <c r="AX61" i="35" s="1"/>
  <c r="AT81" i="31"/>
  <c r="AV62" i="31"/>
  <c r="AW61" i="31" s="1"/>
  <c r="AU63" i="31"/>
  <c r="AU64" i="31" s="1"/>
  <c r="AU77" i="31" s="1"/>
  <c r="AU80" i="31" s="1"/>
  <c r="AW63" i="35" l="1"/>
  <c r="AW64" i="35" s="1"/>
  <c r="AW77" i="35" s="1"/>
  <c r="AW80" i="35" s="1"/>
  <c r="AW81" i="35" s="1"/>
  <c r="AX62" i="35"/>
  <c r="AY61" i="35" s="1"/>
  <c r="AU81" i="31"/>
  <c r="AW62" i="31"/>
  <c r="AX61" i="31" s="1"/>
  <c r="AV63" i="31"/>
  <c r="AV64" i="31" s="1"/>
  <c r="AV77" i="31" s="1"/>
  <c r="AV80" i="31" s="1"/>
  <c r="AX63" i="35" l="1"/>
  <c r="AX64" i="35" s="1"/>
  <c r="AX77" i="35" s="1"/>
  <c r="AX80" i="35" s="1"/>
  <c r="AX81" i="35" s="1"/>
  <c r="AY62" i="35"/>
  <c r="AZ61" i="35" s="1"/>
  <c r="AV81" i="31"/>
  <c r="AX62" i="31"/>
  <c r="AY61" i="31" s="1"/>
  <c r="AW63" i="31"/>
  <c r="AW64" i="31" s="1"/>
  <c r="AW77" i="31" s="1"/>
  <c r="AW80" i="31" s="1"/>
  <c r="AY63" i="35" l="1"/>
  <c r="AY64" i="35" s="1"/>
  <c r="AY77" i="35" s="1"/>
  <c r="AY80" i="35" s="1"/>
  <c r="AY81" i="35" s="1"/>
  <c r="AZ62" i="35"/>
  <c r="BA61" i="35" s="1"/>
  <c r="AW81" i="31"/>
  <c r="AY62" i="31"/>
  <c r="AZ61" i="31" s="1"/>
  <c r="AX63" i="31"/>
  <c r="AX64" i="31" s="1"/>
  <c r="AX77" i="31" s="1"/>
  <c r="AX80" i="31" s="1"/>
  <c r="AZ63" i="35" l="1"/>
  <c r="AZ64" i="35" s="1"/>
  <c r="AZ77" i="35" s="1"/>
  <c r="AZ80" i="35" s="1"/>
  <c r="AZ81" i="35" s="1"/>
  <c r="BA62" i="35"/>
  <c r="BB61" i="35" s="1"/>
  <c r="C7" i="35"/>
  <c r="J30" i="29" s="1"/>
  <c r="AX81" i="31"/>
  <c r="AZ62" i="31"/>
  <c r="BA61" i="31" s="1"/>
  <c r="AY63" i="31"/>
  <c r="AY64" i="31" s="1"/>
  <c r="AY77" i="31" s="1"/>
  <c r="AY80" i="31" s="1"/>
  <c r="BA63" i="35" l="1"/>
  <c r="BA64" i="35" s="1"/>
  <c r="BA77" i="35" s="1"/>
  <c r="BA80" i="35" s="1"/>
  <c r="BA81" i="35" s="1"/>
  <c r="BB62" i="35"/>
  <c r="BC61" i="35" s="1"/>
  <c r="AY81" i="31"/>
  <c r="BA62" i="31"/>
  <c r="BB61" i="31" s="1"/>
  <c r="AZ63" i="31"/>
  <c r="AZ64" i="31" s="1"/>
  <c r="AZ77" i="31" s="1"/>
  <c r="AZ80" i="31" s="1"/>
  <c r="BB63" i="35" l="1"/>
  <c r="BB64" i="35" s="1"/>
  <c r="BB77" i="35" s="1"/>
  <c r="BB80" i="35" s="1"/>
  <c r="BB81" i="35" s="1"/>
  <c r="BC62" i="35"/>
  <c r="BD61" i="35" s="1"/>
  <c r="AZ81" i="31"/>
  <c r="BB62" i="31"/>
  <c r="BC61" i="31" s="1"/>
  <c r="BA63" i="31"/>
  <c r="BA64" i="31" s="1"/>
  <c r="BA77" i="31" s="1"/>
  <c r="BA80" i="31" s="1"/>
  <c r="BC63" i="35" l="1"/>
  <c r="BC64" i="35" s="1"/>
  <c r="BC77" i="35" s="1"/>
  <c r="BC80" i="35" s="1"/>
  <c r="BC81" i="35" s="1"/>
  <c r="BD62" i="35"/>
  <c r="BD63" i="35" s="1"/>
  <c r="BD64" i="35" s="1"/>
  <c r="BD77" i="35" s="1"/>
  <c r="BD80" i="35" s="1"/>
  <c r="BA81" i="31"/>
  <c r="BC62" i="31"/>
  <c r="BD61" i="31" s="1"/>
  <c r="BB63" i="31"/>
  <c r="BB64" i="31" s="1"/>
  <c r="BB77" i="31" s="1"/>
  <c r="BB80" i="31" s="1"/>
  <c r="BD81" i="35" l="1"/>
  <c r="BB81" i="3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<sst xmlns="http://schemas.openxmlformats.org/spreadsheetml/2006/main" count="830" uniqueCount="361">
  <si>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</si>
  <si>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</si>
  <si>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</si>
  <si>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</si>
  <si>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</si>
  <si>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</si>
  <si>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</si>
  <si>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</si>
  <si>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</si>
  <si>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</si>
  <si>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</si>
  <si>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</si>
  <si>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</si>
  <si>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</si>
  <si>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</si>
  <si>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</si>
  <si>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</si>
  <si>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</si>
  <si>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</si>
  <si>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</si>
  <si>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</si>
  <si>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</si>
  <si>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</si>
  <si>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</si>
  <si>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</si>
  <si>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</si>
  <si>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</si>
  <si>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</si>
  <si>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</si>
  <si>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</si>
  <si>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</si>
  <si>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</si>
  <si>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</si>
  <si>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</si>
  <si>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</si>
  <si>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</si>
  <si>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</si>
  <si>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</si>
  <si>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</si>
  <si>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</si>
  <si>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</si>
  <si>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</si>
  <si>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</si>
  <si>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</si>
  <si>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</si>
  <si>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</si>
  <si>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</si>
  <si>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</si>
  <si>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</si>
  <si>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</si>
  <si>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</si>
  <si>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</si>
  <si>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</si>
  <si>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</si>
  <si>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</si>
  <si>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</si>
  <si>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</si>
  <si>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</si>
  <si>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</si>
  <si>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</si>
  <si>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</si>
  <si>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</si>
  <si>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</si>
  <si>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</si>
  <si>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</si>
  <si>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</si>
  <si>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</si>
  <si>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</si>
  <si>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</si>
  <si>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</si>
  <si>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</si>
  <si>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</si>
  <si>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</si>
  <si>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</si>
  <si>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</si>
  <si>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</si>
  <si>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</si>
  <si>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</si>
  <si>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</si>
  <si>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</si>
  <si>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</si>
  <si>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</si>
  <si>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</si>
  <si>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</si>
  <si>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</si>
  <si>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</si>
  <si>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</si>
  <si>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</si>
  <si>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</si>
  <si>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</si>
  <si>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</si>
  <si>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</si>
  <si>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</si>
  <si>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</si>
  <si>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</si>
  <si>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</si>
  <si>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</si>
  <si>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</si>
  <si>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</si>
  <si>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</si>
  <si>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</si>
  <si>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</si>
  <si>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</si>
  <si>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</si>
  <si>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</si>
  <si>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</si>
  <si>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</si>
  <si>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</si>
  <si>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</si>
  <si>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</si>
  <si>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</si>
  <si>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</si>
  <si>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</si>
  <si>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</si>
  <si>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</si>
  <si>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</si>
  <si>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</si>
  <si>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</si>
  <si>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</si>
  <si>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</si>
  <si>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</si>
  <si>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</si>
  <si>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</si>
  <si>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</si>
  <si>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</si>
  <si>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</si>
  <si>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</si>
  <si>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</si>
  <si>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</si>
  <si>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</si>
  <si>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</si>
  <si>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</si>
  <si>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</si>
  <si>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</si>
  <si>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</si>
  <si>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</si>
  <si>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</si>
  <si>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</si>
  <si>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</si>
  <si>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</si>
  <si>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</si>
  <si>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</si>
  <si>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</si>
  <si>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</si>
  <si>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</si>
  <si>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</si>
  <si>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</si>
  <si>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</si>
  <si>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</si>
  <si>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</si>
  <si>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</si>
  <si>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</si>
  <si>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</si>
  <si>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</si>
  <si>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</si>
  <si>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</si>
  <si>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</si>
  <si>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</si>
  <si>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</si>
  <si>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</si>
  <si>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</si>
  <si>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</si>
  <si>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</si>
  <si>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</si>
  <si>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</si>
  <si>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</si>
  <si>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</si>
  <si>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</si>
  <si>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</si>
  <si>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</si>
  <si>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</si>
  <si>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</si>
  <si>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</si>
  <si>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</si>
  <si>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</si>
  <si>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</si>
  <si>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</si>
  <si>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</si>
  <si>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</si>
  <si>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</si>
  <si>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</si>
  <si>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</si>
  <si>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</si>
  <si>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</si>
  <si>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</si>
  <si>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</si>
  <si>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</si>
  <si>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</si>
  <si>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</si>
  <si>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</si>
  <si>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</si>
  <si>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</si>
  <si>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</si>
  <si>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</si>
  <si>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</si>
  <si>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</si>
  <si>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</si>
  <si>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</si>
  <si>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</si>
  <si>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</si>
  <si>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</si>
  <si>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</si>
  <si>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</si>
  <si>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</si>
  <si>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</si>
  <si>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</si>
  <si>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</si>
  <si>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</si>
  <si>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</si>
  <si>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</si>
  <si>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</si>
  <si>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</si>
  <si>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</si>
  <si>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</si>
  <si>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</si>
  <si>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</si>
  <si>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</si>
  <si>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</si>
  <si>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</si>
  <si>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</si>
  <si>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</si>
  <si>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</si>
  <si>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</si>
  <si>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</si>
  <si>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</si>
  <si>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</si>
  <si>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</si>
  <si>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</si>
  <si>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</si>
  <si>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</si>
  <si>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</si>
  <si>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</si>
  <si>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</si>
  <si>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</si>
  <si>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</si>
  <si>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</si>
  <si>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</si>
  <si>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</si>
  <si>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</si>
  <si>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</si>
  <si>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</si>
  <si>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</si>
  <si>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</si>
  <si>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</si>
  <si>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</si>
  <si>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</si>
  <si>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</si>
  <si>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</si>
  <si>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</si>
  <si>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</si>
  <si>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</si>
  <si>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</si>
  <si>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</si>
  <si>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</si>
  <si>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</si>
  <si>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</si>
  <si>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</si>
  <si>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</si>
  <si>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</si>
  <si>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</si>
  <si>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</si>
  <si>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</si>
  <si>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</si>
  <si>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</si>
  <si>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</si>
  <si>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</si>
  <si>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</si>
  <si>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</si>
  <si>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</si>
  <si>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</si>
  <si>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</si>
  <si>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</si>
  <si>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</si>
  <si>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</si>
  <si>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</si>
  <si>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</si>
  <si>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</si>
  <si>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</si>
  <si>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</si>
  <si>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</si>
  <si>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</si>
  <si>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</si>
  <si>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</si>
  <si>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</si>
  <si>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</si>
  <si>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</si>
  <si>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</si>
  <si>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</si>
  <si>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</si>
  <si>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</si>
  <si>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</si>
  <si>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</si>
  <si>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</si>
  <si>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</si>
  <si>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</si>
  <si>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</si>
  <si>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</si>
  <si>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</si>
  <si>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</si>
  <si>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</si>
  <si>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</si>
  <si>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</si>
  <si>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</si>
  <si>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</si>
  <si>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</si>
  <si>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</si>
  <si>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</si>
  <si>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</si>
  <si>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</si>
  <si>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</si>
  <si>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</si>
  <si>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</si>
  <si>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</si>
  <si>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</si>
  <si>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</si>
  <si>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</si>
  <si>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</si>
  <si>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</si>
  <si>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</si>
  <si>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</si>
  <si>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</si>
  <si>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</si>
  <si>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</si>
  <si>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</si>
  <si>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</si>
  <si>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</si>
  <si>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</si>
  <si>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</si>
  <si>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</si>
  <si>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</si>
  <si>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</si>
  <si>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</si>
  <si>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</si>
  <si>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</si>
  <si>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</si>
  <si>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</si>
  <si>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</si>
  <si>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</si>
  <si>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</si>
  <si>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I &amp; M - 2 x 132/66 Transformers + 1 further 132/66 Transformer for Brotheridge Green BSP</t>
  </si>
  <si>
    <t>Option 1 - Shipston BSP</t>
  </si>
  <si>
    <t xml:space="preserve">Establish a new 132/66kV BSP at Banbury.  This scheme will require establishment of a 132/66kV compound at Banbury, installation of two 132/66kV transformers and installation of a dual 66kV circuit from Banbury to Bloxham PSS.  Only Bloxham and Epwell will benefit from this scheme (voltage).  Further work will be required in 2035 to reinforce the Feckenham - Long Marston dual line due to its thermal rating.  Additional work to establish a BSP at Brotheridge Green will be required in 2039 due to voltage regulation </t>
  </si>
  <si>
    <t>Shipston BSP Scheme</t>
  </si>
  <si>
    <t>Not a cost effective solution</t>
  </si>
  <si>
    <t>Baseline</t>
  </si>
  <si>
    <t xml:space="preserve">Option 1(i) </t>
  </si>
  <si>
    <t>1(i)</t>
  </si>
  <si>
    <t>Establish a 132/66kV BSP at Banbury</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</si>
  <si>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</si>
  <si>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</si>
  <si>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The baseline option is still the optimum solution even with a 10% increment in costs</t>
  </si>
  <si>
    <t>Sensitivity Analysis of the adopted Baseline option (New 132/66kV BSP at Banbury) in the event that its implementation costs (and related I&amp;M costs) increased by around 10%</t>
  </si>
  <si>
    <t xml:space="preserve">This is the optimum solution in addressing the voltage regulation problems at the extremities of the Feckenham 66kV network </t>
  </si>
  <si>
    <t>CBA Baseline</t>
  </si>
  <si>
    <t xml:space="preserve">CBA Option 1 </t>
  </si>
  <si>
    <t>CBA Option 1(i)</t>
  </si>
  <si>
    <t>To deal with identified 66kV voltage regulation issues in the Feckenham South Network (at the extremities of the 66kV network)</t>
  </si>
  <si>
    <t xml:space="preserve">Establish a 132/66kV BSP at Shipston.  This scheme requires installation of a 132kV dual circuit from Banbury BSP to Shipston (circa 27km), two 132/66kV transformers and associated site works at Shipston.  The proposed 132kV circuits will be banked with the East Claydon_Banbury circuits.  Bloxham, Epwell, Moreton, Stow and Long Marston will benefit from this scheme.  Additional work to establish a BSP at Brotheridge Green will be required in 2039 due to voltage regulation       </t>
  </si>
  <si>
    <t>Establish a 132/66kV BSP at Shipston</t>
  </si>
  <si>
    <t>I &amp; M - 2 x 132/66 Transformers + upgrade of the tower line between Feckenham and Long Marston + 1 further 132/66 Transformer for Brotheridge Green BSP</t>
  </si>
  <si>
    <t xml:space="preserve">Establish a 132/66kV BSP at Shipston.  This scheme requires installation of a 132kV dual circuit from Banbury BSP to Shipston (circa 27km), two 132/66kV transformers and associated site works at Shipston.  The proposed 132kV circuits will be banked with the East Claydon_Banbury circuits.  Bloxham, Epwell, Moreton, Stow and Long Marston will benefit from this scheme.  Additional work to establish a BSP at Brotheridge Green will be required in 2044 due to voltage regulation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</si>
</sst>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Red]\(#,##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5" borderId="0" xfId="0" applyFont="1" applyFill="1" applyBorder="1" applyAlignment="1" applyProtection="1">
      <alignment vertical="center"/>
      <protection locked="0"/>
    </xf>
    <xf numFmtId="0" fontId="0" fillId="0" borderId="0" xfId="0" applyAlignment="1">
      <alignment wrapText="1"/>
    </xf>
    <xf numFmtId="174" fontId="4" fillId="5" borderId="0" xfId="0" applyNumberFormat="1" applyFont="1" applyFill="1" applyBorder="1" applyAlignment="1" applyProtection="1">
      <alignment vertical="center"/>
      <protection locked="0"/>
    </xf>
    <xf numFmtId="8" fontId="4" fillId="0" borderId="3" xfId="0" applyNumberFormat="1" applyFont="1" applyBorder="1" applyAlignment="1">
      <alignment horizontal="center" vertical="top"/>
    </xf>
    <xf numFmtId="10" fontId="4" fillId="5" borderId="3" xfId="1" applyNumberFormat="1" applyFont="1" applyFill="1" applyBorder="1" applyProtection="1">
      <protection locked="0"/>
    </xf>
    <xf numFmtId="0" fontId="4" fillId="0" borderId="3" xfId="0" applyFont="1" applyBorder="1" applyAlignment="1">
      <alignment horizontal="center" vertical="center"/>
    </xf>
    <xf numFmtId="0" fontId="4" fillId="0" borderId="3" xfId="0" applyFont="1" applyBorder="1" applyAlignment="1">
      <alignment horizontal="left" vertical="center" wrapText="1"/>
    </xf>
    <xf numFmtId="0" fontId="4" fillId="0" borderId="3" xfId="0" applyFont="1" applyBorder="1" applyAlignment="1">
      <alignment horizontal="left" vertical="center"/>
    </xf>
    <xf numFmtId="0" fontId="4" fillId="0" borderId="3" xfId="0" applyFont="1" applyBorder="1" applyAlignment="1">
      <alignment vertical="center" wrapText="1"/>
    </xf>
    <xf numFmtId="0" fontId="4" fillId="0" borderId="3" xfId="0" applyFont="1" applyBorder="1" applyAlignment="1">
      <alignment vertical="center"/>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175" fontId="4" fillId="5" borderId="0"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center"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6" borderId="3" xfId="0" applyFont="1" applyFill="1" applyBorder="1" applyAlignment="1">
      <alignment horizontal="left" vertical="top"/>
    </xf>
    <xf numFmtId="0" fontId="5" fillId="6" borderId="7" xfId="0" applyFont="1" applyFill="1" applyBorder="1" applyAlignment="1">
      <alignment horizontal="left" vertical="center"/>
    </xf>
    <xf numFmtId="0" fontId="5" fillId="6" borderId="9" xfId="0" applyFont="1" applyFill="1" applyBorder="1" applyAlignment="1">
      <alignment horizontal="lef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C12" sqref="C1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B16" sqref="B16"/>
    </sheetView>
  </sheetViews>
  <sheetFormatPr defaultRowHeight="15" x14ac:dyDescent="0.25"/>
  <cols>
    <col min="1" max="1" width="5.85546875" customWidth="1"/>
    <col min="2" max="2" width="64.85546875" customWidth="1"/>
  </cols>
  <sheetData>
    <row r="1" spans="1:4" ht="18.75" x14ac:dyDescent="0.3">
      <c r="A1" s="1" t="s">
        <v>349</v>
      </c>
    </row>
    <row r="2" spans="1:4" x14ac:dyDescent="0.25">
      <c r="A2" t="s">
        <v>78</v>
      </c>
    </row>
    <row r="4" spans="1:4" ht="107.25" customHeight="1" x14ac:dyDescent="0.25">
      <c r="B4" s="155" t="s">
        <v>348</v>
      </c>
      <c r="C4" s="156"/>
      <c r="D4" s="157"/>
    </row>
    <row r="6" spans="1:4" x14ac:dyDescent="0.25">
      <c r="B6" s="132"/>
    </row>
  </sheetData>
  <mergeCells count="1">
    <mergeCell ref="B4:D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304</v>
      </c>
      <c r="C7" s="31" t="s">
        <v>338</v>
      </c>
    </row>
    <row r="8" spans="2:3" x14ac:dyDescent="0.3">
      <c r="B8" s="97" t="s">
        <v>305</v>
      </c>
      <c r="C8" s="31" t="s">
        <v>306</v>
      </c>
    </row>
    <row r="9" spans="2:3" ht="30" x14ac:dyDescent="0.3">
      <c r="B9" s="96" t="s">
        <v>227</v>
      </c>
      <c r="C9" s="31" t="s">
        <v>337</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316</v>
      </c>
      <c r="C25" s="90"/>
      <c r="D25" s="90"/>
    </row>
    <row r="26" spans="2:4" ht="32.25" customHeight="1" x14ac:dyDescent="0.3">
      <c r="B26" s="144" t="s">
        <v>225</v>
      </c>
      <c r="C26" s="144"/>
      <c r="D26" s="144"/>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37"/>
  <sheetViews>
    <sheetView showGridLines="0" tabSelected="1" zoomScale="80" zoomScaleNormal="80" workbookViewId="0">
      <pane ySplit="3" topLeftCell="A4" activePane="bottomLeft" state="frozen"/>
      <selection pane="bottomLeft" activeCell="E28" sqref="E28"/>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2" t="s">
        <v>356</v>
      </c>
      <c r="C2" s="163"/>
      <c r="D2" s="163"/>
      <c r="E2" s="163"/>
      <c r="F2" s="164"/>
      <c r="Z2" s="26" t="s">
        <v>81</v>
      </c>
    </row>
    <row r="3" spans="2:26" ht="24.75" customHeight="1" x14ac:dyDescent="0.3">
      <c r="B3" s="165"/>
      <c r="C3" s="166"/>
      <c r="D3" s="166"/>
      <c r="E3" s="166"/>
      <c r="F3" s="167"/>
    </row>
    <row r="4" spans="2:26" ht="18" customHeight="1" x14ac:dyDescent="0.3">
      <c r="B4" s="25" t="s">
        <v>80</v>
      </c>
      <c r="C4" s="27"/>
      <c r="D4" s="27"/>
      <c r="E4" s="27"/>
      <c r="F4" s="27"/>
    </row>
    <row r="5" spans="2:26" ht="24.75" customHeight="1" x14ac:dyDescent="0.3">
      <c r="B5" s="158"/>
      <c r="C5" s="159"/>
      <c r="D5" s="159"/>
      <c r="E5" s="159"/>
      <c r="F5" s="160"/>
    </row>
    <row r="6" spans="2:26" ht="13.5" customHeight="1" x14ac:dyDescent="0.3">
      <c r="B6" s="27"/>
      <c r="C6" s="27"/>
      <c r="D6" s="27"/>
      <c r="E6" s="27"/>
      <c r="F6" s="27"/>
    </row>
    <row r="7" spans="2:26" x14ac:dyDescent="0.3">
      <c r="B7" s="25" t="s">
        <v>50</v>
      </c>
    </row>
    <row r="8" spans="2:26" x14ac:dyDescent="0.3">
      <c r="B8" s="172" t="s">
        <v>27</v>
      </c>
      <c r="C8" s="173"/>
      <c r="D8" s="171" t="s">
        <v>30</v>
      </c>
      <c r="E8" s="171"/>
      <c r="F8" s="171"/>
    </row>
    <row r="9" spans="2:26" ht="76.5" customHeight="1" x14ac:dyDescent="0.3">
      <c r="B9" s="148" t="s">
        <v>344</v>
      </c>
      <c r="C9" s="149"/>
      <c r="D9" s="155" t="s">
        <v>341</v>
      </c>
      <c r="E9" s="156"/>
      <c r="F9" s="157"/>
    </row>
    <row r="10" spans="2:26" ht="68.25" customHeight="1" x14ac:dyDescent="0.3">
      <c r="B10" s="148" t="s">
        <v>340</v>
      </c>
      <c r="C10" s="149"/>
      <c r="D10" s="155" t="s">
        <v>357</v>
      </c>
      <c r="E10" s="156"/>
      <c r="F10" s="157"/>
    </row>
    <row r="11" spans="2:26" ht="33.75" customHeight="1" x14ac:dyDescent="0.3">
      <c r="B11" s="148" t="s">
        <v>345</v>
      </c>
      <c r="C11" s="149"/>
      <c r="D11" s="145" t="s">
        <v>351</v>
      </c>
      <c r="E11" s="146"/>
      <c r="F11" s="147"/>
    </row>
    <row r="12" spans="2:26" ht="22.5" customHeight="1" x14ac:dyDescent="0.3">
      <c r="B12" s="148"/>
      <c r="C12" s="149"/>
      <c r="D12" s="168"/>
      <c r="E12" s="169"/>
      <c r="F12" s="170"/>
    </row>
    <row r="13" spans="2:26" ht="22.5" customHeight="1" x14ac:dyDescent="0.3">
      <c r="B13" s="148"/>
      <c r="C13" s="149"/>
      <c r="D13" s="161"/>
      <c r="E13" s="161"/>
      <c r="F13" s="161"/>
    </row>
    <row r="14" spans="2:26" ht="22.5" customHeight="1" x14ac:dyDescent="0.3">
      <c r="B14" s="148"/>
      <c r="C14" s="149"/>
      <c r="D14" s="161"/>
      <c r="E14" s="161"/>
      <c r="F14" s="161"/>
    </row>
    <row r="15" spans="2:26" ht="22.5" customHeight="1" x14ac:dyDescent="0.3">
      <c r="B15" s="148"/>
      <c r="C15" s="149"/>
      <c r="D15" s="161"/>
      <c r="E15" s="161"/>
      <c r="F15" s="161"/>
    </row>
    <row r="16" spans="2:26" ht="22.5" customHeight="1" x14ac:dyDescent="0.3">
      <c r="B16" s="148"/>
      <c r="C16" s="149"/>
      <c r="D16" s="161"/>
      <c r="E16" s="161"/>
      <c r="F16" s="161"/>
    </row>
    <row r="17" spans="2:11" ht="22.5" customHeight="1" x14ac:dyDescent="0.3">
      <c r="B17" s="148"/>
      <c r="C17" s="149"/>
      <c r="D17" s="161"/>
      <c r="E17" s="161"/>
      <c r="F17" s="161"/>
    </row>
    <row r="18" spans="2:11" ht="22.5" customHeight="1" x14ac:dyDescent="0.3">
      <c r="B18" s="148"/>
      <c r="C18" s="149"/>
      <c r="D18" s="161"/>
      <c r="E18" s="161"/>
      <c r="F18" s="161"/>
    </row>
    <row r="19" spans="2:11" ht="22.5" customHeight="1" x14ac:dyDescent="0.3">
      <c r="B19" s="148"/>
      <c r="C19" s="149"/>
      <c r="D19" s="161"/>
      <c r="E19" s="161"/>
      <c r="F19" s="161"/>
    </row>
    <row r="20" spans="2:11" ht="22.5" customHeight="1" x14ac:dyDescent="0.3">
      <c r="B20" s="148"/>
      <c r="C20" s="149"/>
      <c r="D20" s="161"/>
      <c r="E20" s="161"/>
      <c r="F20" s="161"/>
    </row>
    <row r="21" spans="2:11" ht="22.5" customHeight="1" x14ac:dyDescent="0.3">
      <c r="B21" s="148"/>
      <c r="C21" s="149"/>
      <c r="D21" s="161"/>
      <c r="E21" s="161"/>
      <c r="F21" s="161"/>
    </row>
    <row r="22" spans="2:11" ht="22.5" customHeight="1" x14ac:dyDescent="0.3">
      <c r="B22" s="148"/>
      <c r="C22" s="149"/>
      <c r="D22" s="161"/>
      <c r="E22" s="161"/>
      <c r="F22" s="161"/>
    </row>
    <row r="23" spans="2:11" ht="22.5" customHeight="1" x14ac:dyDescent="0.3">
      <c r="B23" s="148"/>
      <c r="C23" s="149"/>
      <c r="D23" s="161"/>
      <c r="E23" s="161"/>
      <c r="F23" s="161"/>
    </row>
    <row r="24" spans="2:11" ht="12.75" customHeight="1" x14ac:dyDescent="0.3">
      <c r="B24" s="28"/>
      <c r="C24" s="28"/>
      <c r="D24" s="29"/>
      <c r="E24" s="29"/>
      <c r="F24" s="29"/>
    </row>
    <row r="25" spans="2:11" x14ac:dyDescent="0.3">
      <c r="B25" s="25" t="s">
        <v>51</v>
      </c>
    </row>
    <row r="26" spans="2:11" ht="38.25" customHeight="1" x14ac:dyDescent="0.3">
      <c r="B26" s="151" t="s">
        <v>48</v>
      </c>
      <c r="C26" s="153" t="s">
        <v>27</v>
      </c>
      <c r="D26" s="153" t="s">
        <v>28</v>
      </c>
      <c r="E26" s="153" t="s">
        <v>30</v>
      </c>
      <c r="F26" s="151" t="s">
        <v>31</v>
      </c>
      <c r="G26" s="150" t="s">
        <v>102</v>
      </c>
      <c r="H26" s="150"/>
      <c r="I26" s="150"/>
      <c r="J26" s="150"/>
      <c r="K26" s="150"/>
    </row>
    <row r="27" spans="2:11" x14ac:dyDescent="0.3">
      <c r="B27" s="152"/>
      <c r="C27" s="154"/>
      <c r="D27" s="154"/>
      <c r="E27" s="154"/>
      <c r="F27" s="152"/>
      <c r="G27" s="64" t="s">
        <v>103</v>
      </c>
      <c r="H27" s="64" t="s">
        <v>104</v>
      </c>
      <c r="I27" s="64" t="s">
        <v>105</v>
      </c>
      <c r="J27" s="64" t="s">
        <v>106</v>
      </c>
      <c r="K27" s="64" t="s">
        <v>107</v>
      </c>
    </row>
    <row r="28" spans="2:11" ht="49.5" customHeight="1" x14ac:dyDescent="0.3">
      <c r="B28" s="136" t="s">
        <v>344</v>
      </c>
      <c r="C28" s="137" t="s">
        <v>347</v>
      </c>
      <c r="D28" s="138" t="s">
        <v>29</v>
      </c>
      <c r="E28" s="139" t="s">
        <v>352</v>
      </c>
      <c r="F28" s="30"/>
      <c r="G28" s="134"/>
      <c r="H28" s="134"/>
      <c r="I28" s="134"/>
      <c r="J28" s="134"/>
      <c r="K28" s="30"/>
    </row>
    <row r="29" spans="2:11" ht="34.5" customHeight="1" x14ac:dyDescent="0.3">
      <c r="B29" s="136">
        <v>1</v>
      </c>
      <c r="C29" s="137" t="s">
        <v>358</v>
      </c>
      <c r="D29" s="138" t="s">
        <v>81</v>
      </c>
      <c r="E29" s="139" t="s">
        <v>343</v>
      </c>
      <c r="F29" s="140"/>
      <c r="G29" s="141">
        <f>'Option 1'!$C$4</f>
        <v>-8.7526944193940164</v>
      </c>
      <c r="H29" s="141">
        <f>'Option 1'!$C$5</f>
        <v>-8.7445203519652992</v>
      </c>
      <c r="I29" s="141">
        <f>'Option 1'!$C$6</f>
        <v>-9.5840114522445461</v>
      </c>
      <c r="J29" s="141">
        <f>'Option 1'!C7</f>
        <v>-10.253075415069478</v>
      </c>
      <c r="K29" s="142"/>
    </row>
    <row r="30" spans="2:11" ht="75" x14ac:dyDescent="0.3">
      <c r="B30" s="136" t="s">
        <v>346</v>
      </c>
      <c r="C30" s="139" t="str">
        <f>D11</f>
        <v>Sensitivity Analysis of the adopted Baseline option (New 132/66kV BSP at Banbury) in the event that its implementation costs (and related I&amp;M costs) increased by around 10%</v>
      </c>
      <c r="D30" s="138" t="s">
        <v>81</v>
      </c>
      <c r="E30" s="139" t="s">
        <v>350</v>
      </c>
      <c r="F30" s="140"/>
      <c r="G30" s="141">
        <f>'Option 1 (i)'!$C4</f>
        <v>-8.2264094990986507</v>
      </c>
      <c r="H30" s="141">
        <f>'Option 1 (i)'!$C5</f>
        <v>-8.1287450030733517</v>
      </c>
      <c r="I30" s="141">
        <f>'Option 1 (i)'!$C6</f>
        <v>-8.9196213603989332</v>
      </c>
      <c r="J30" s="141">
        <f>'Option 1 (i)'!$C7</f>
        <v>-9.5588009381366739</v>
      </c>
      <c r="K30" s="140"/>
    </row>
    <row r="31" spans="2:11" ht="27.75" customHeight="1" x14ac:dyDescent="0.3">
      <c r="B31" s="136">
        <v>2</v>
      </c>
      <c r="C31" s="30"/>
      <c r="D31" s="30"/>
      <c r="E31" s="31"/>
      <c r="F31" s="30"/>
      <c r="G31" s="65"/>
      <c r="H31" s="65"/>
      <c r="I31" s="65"/>
      <c r="J31" s="65"/>
      <c r="K31" s="30"/>
    </row>
    <row r="32" spans="2:11" ht="27.75" customHeight="1" x14ac:dyDescent="0.3">
      <c r="B32" s="136">
        <v>3</v>
      </c>
      <c r="C32" s="30"/>
      <c r="D32" s="30"/>
      <c r="E32" s="31"/>
      <c r="F32" s="30"/>
      <c r="G32" s="65"/>
      <c r="H32" s="65"/>
      <c r="I32" s="65"/>
      <c r="J32" s="65"/>
      <c r="K32" s="30"/>
    </row>
    <row r="37" spans="2:2" x14ac:dyDescent="0.3">
      <c r="B37" s="2" t="s">
        <v>108</v>
      </c>
    </row>
  </sheetData>
  <mergeCells count="40">
    <mergeCell ref="B2:F3"/>
    <mergeCell ref="B21:C21"/>
    <mergeCell ref="B22:C22"/>
    <mergeCell ref="D18:F18"/>
    <mergeCell ref="D12:F12"/>
    <mergeCell ref="D13:F13"/>
    <mergeCell ref="D14:F14"/>
    <mergeCell ref="D15:F15"/>
    <mergeCell ref="D16:F16"/>
    <mergeCell ref="D17:F17"/>
    <mergeCell ref="D8:F8"/>
    <mergeCell ref="B8:C8"/>
    <mergeCell ref="B9:C9"/>
    <mergeCell ref="B10:C10"/>
    <mergeCell ref="B11:C11"/>
    <mergeCell ref="D10:F10"/>
    <mergeCell ref="D9:F9"/>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D11:F11"/>
    <mergeCell ref="B20:C20"/>
    <mergeCell ref="G26:K26"/>
    <mergeCell ref="B26:B27"/>
    <mergeCell ref="C26:C27"/>
    <mergeCell ref="D26:D27"/>
    <mergeCell ref="E26:E27"/>
    <mergeCell ref="F26:F27"/>
  </mergeCells>
  <conditionalFormatting sqref="B29:F29 B31:K32 B30:D30 F30">
    <cfRule type="expression" dxfId="6" priority="12">
      <formula>$D29="adopted"</formula>
    </cfRule>
  </conditionalFormatting>
  <conditionalFormatting sqref="G29:K29 G30:J30">
    <cfRule type="expression" dxfId="5" priority="9">
      <formula>$D29="adopted"</formula>
    </cfRule>
  </conditionalFormatting>
  <conditionalFormatting sqref="K30">
    <cfRule type="expression" dxfId="4" priority="8">
      <formula>$D30="adopted"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0866141732283472" right="0.70866141732283472" top="0.74803149606299213" bottom="0.74803149606299213" header="0.31496062992125984" footer="0.31496062992125984"/>
  <pageSetup paperSize="9" scale="44"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5">
        <v>4.8300000000000003E-2</v>
      </c>
      <c r="D3" s="110" t="s">
        <v>297</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4" t="s">
        <v>75</v>
      </c>
      <c r="C13" s="17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6"/>
      <c r="C14" s="177"/>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8" t="s">
        <v>329</v>
      </c>
      <c r="C15" s="41" t="s">
        <v>322</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8"/>
      <c r="C16" s="41" t="s">
        <v>323</v>
      </c>
      <c r="D16" s="126">
        <v>1.3004251926654264</v>
      </c>
      <c r="E16" s="82"/>
      <c r="F16" s="70" t="s">
        <v>157</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8"/>
      <c r="C17" s="41" t="s">
        <v>324</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8"/>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8"/>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8"/>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8"/>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B40" sqref="B40"/>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353</v>
      </c>
      <c r="C1" s="3" t="s">
        <v>303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3" t="s">
        <v>11</v>
      </c>
      <c r="B7" s="61" t="s">
        <v>159</v>
      </c>
      <c r="C7" s="60"/>
      <c r="D7" s="61" t="s">
        <v>40</v>
      </c>
      <c r="E7" s="62">
        <v>0</v>
      </c>
      <c r="F7" s="62">
        <v>0</v>
      </c>
      <c r="G7" s="62">
        <v>-4.4401027253269945</v>
      </c>
      <c r="H7" s="62">
        <v>-4.2677443145760714</v>
      </c>
      <c r="I7" s="62">
        <v>0</v>
      </c>
      <c r="J7" s="62">
        <v>0</v>
      </c>
      <c r="K7" s="62">
        <v>0</v>
      </c>
      <c r="L7" s="62">
        <v>0</v>
      </c>
      <c r="M7" s="62"/>
      <c r="N7" s="62"/>
      <c r="O7" s="62"/>
      <c r="P7" s="62"/>
      <c r="Q7" s="62"/>
      <c r="R7" s="62"/>
      <c r="S7" s="62"/>
      <c r="T7" s="62"/>
      <c r="U7" s="62"/>
      <c r="V7" s="62"/>
      <c r="W7" s="62"/>
      <c r="X7" s="62">
        <v>-4</v>
      </c>
      <c r="Y7" s="62"/>
      <c r="Z7" s="62"/>
      <c r="AA7" s="62"/>
      <c r="AB7" s="62">
        <v>-6</v>
      </c>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4"/>
      <c r="B8" s="61" t="s">
        <v>176</v>
      </c>
      <c r="C8" s="60"/>
      <c r="D8" s="61" t="s">
        <v>40</v>
      </c>
      <c r="E8" s="143">
        <v>0</v>
      </c>
      <c r="F8" s="143">
        <v>0</v>
      </c>
      <c r="G8" s="143">
        <v>0</v>
      </c>
      <c r="H8" s="143">
        <v>-9.1822375336996862E-3</v>
      </c>
      <c r="I8" s="143">
        <v>-9.1732398916868647E-3</v>
      </c>
      <c r="J8" s="143">
        <v>-9.1640636187923334E-3</v>
      </c>
      <c r="K8" s="143">
        <v>-9.150616203340449E-3</v>
      </c>
      <c r="L8" s="143">
        <v>-9.1446793182365857E-3</v>
      </c>
      <c r="M8" s="133">
        <v>-9.1999999999999998E-3</v>
      </c>
      <c r="N8" s="133">
        <v>-9.1999999999999998E-3</v>
      </c>
      <c r="O8" s="133">
        <v>-9.1999999999999998E-3</v>
      </c>
      <c r="P8" s="133">
        <v>-9.1999999999999998E-3</v>
      </c>
      <c r="Q8" s="133">
        <v>-9.1999999999999998E-3</v>
      </c>
      <c r="R8" s="133">
        <v>-9.1999999999999998E-3</v>
      </c>
      <c r="S8" s="133">
        <v>-9.1999999999999998E-3</v>
      </c>
      <c r="T8" s="133">
        <v>-9.1999999999999998E-3</v>
      </c>
      <c r="U8" s="133">
        <v>-9.1999999999999998E-3</v>
      </c>
      <c r="V8" s="133">
        <v>-9.1999999999999998E-3</v>
      </c>
      <c r="W8" s="133">
        <v>-9.1999999999999998E-3</v>
      </c>
      <c r="X8" s="133">
        <v>-9.1999999999999998E-3</v>
      </c>
      <c r="Y8" s="133">
        <v>-9.1999999999999998E-3</v>
      </c>
      <c r="Z8" s="133">
        <v>-9.1999999999999998E-3</v>
      </c>
      <c r="AA8" s="133">
        <v>-9.1999999999999998E-3</v>
      </c>
      <c r="AB8" s="133">
        <v>-9.1999999999999998E-3</v>
      </c>
      <c r="AC8" s="133">
        <v>-9.1999999999999998E-3</v>
      </c>
      <c r="AD8" s="133">
        <v>-9.1999999999999998E-3</v>
      </c>
      <c r="AE8" s="133">
        <v>-9.1999999999999998E-3</v>
      </c>
      <c r="AF8" s="133">
        <v>-9.1999999999999998E-3</v>
      </c>
      <c r="AG8" s="133">
        <v>-9.1999999999999998E-3</v>
      </c>
      <c r="AH8" s="133">
        <v>-9.1999999999999998E-3</v>
      </c>
      <c r="AI8" s="133">
        <v>-9.1999999999999998E-3</v>
      </c>
      <c r="AJ8" s="133">
        <v>-9.1999999999999998E-3</v>
      </c>
      <c r="AK8" s="133">
        <v>-9.1999999999999998E-3</v>
      </c>
      <c r="AL8" s="133">
        <v>-9.1999999999999998E-3</v>
      </c>
      <c r="AM8" s="133">
        <v>-9.1999999999999998E-3</v>
      </c>
      <c r="AN8" s="133">
        <v>-9.1999999999999998E-3</v>
      </c>
      <c r="AO8" s="133">
        <v>-9.1999999999999998E-3</v>
      </c>
      <c r="AP8" s="133">
        <v>-9.1999999999999998E-3</v>
      </c>
      <c r="AQ8" s="133">
        <v>-9.1999999999999998E-3</v>
      </c>
      <c r="AR8" s="133">
        <v>-9.1999999999999998E-3</v>
      </c>
      <c r="AS8" s="133">
        <v>-9.1999999999999998E-3</v>
      </c>
      <c r="AT8" s="133">
        <v>-9.1999999999999998E-3</v>
      </c>
      <c r="AU8" s="133">
        <v>-9.1999999999999998E-3</v>
      </c>
      <c r="AV8" s="133">
        <v>-9.1999999999999998E-3</v>
      </c>
      <c r="AW8" s="133">
        <v>-9.1999999999999998E-3</v>
      </c>
      <c r="AX8" s="61"/>
      <c r="AY8" s="61"/>
      <c r="AZ8" s="61"/>
      <c r="BA8" s="61"/>
      <c r="BB8" s="61"/>
      <c r="BC8" s="61"/>
      <c r="BD8" s="61"/>
    </row>
    <row r="9" spans="1:56" x14ac:dyDescent="0.3">
      <c r="A9" s="184"/>
      <c r="B9" s="61" t="s">
        <v>198</v>
      </c>
      <c r="C9" s="60"/>
      <c r="D9" s="61" t="s">
        <v>40</v>
      </c>
      <c r="E9" s="62">
        <v>0</v>
      </c>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4"/>
      <c r="B10" s="61" t="s">
        <v>198</v>
      </c>
      <c r="C10" s="60"/>
      <c r="D10" s="61" t="s">
        <v>40</v>
      </c>
      <c r="E10" s="62">
        <v>0</v>
      </c>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4"/>
      <c r="B11" s="61" t="s">
        <v>198</v>
      </c>
      <c r="C11" s="60"/>
      <c r="D11" s="61" t="s">
        <v>40</v>
      </c>
      <c r="E11" s="62">
        <v>0</v>
      </c>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5"/>
      <c r="B12" s="124" t="s">
        <v>197</v>
      </c>
      <c r="C12" s="58"/>
      <c r="D12" s="125" t="s">
        <v>40</v>
      </c>
      <c r="E12" s="59">
        <f>SUM(E7:E11)</f>
        <v>0</v>
      </c>
      <c r="F12" s="59">
        <f t="shared" ref="F12:AW12" si="0">SUM(F7:F11)</f>
        <v>0</v>
      </c>
      <c r="G12" s="59">
        <f>SUM(G7:G11)</f>
        <v>-4.4401027253269945</v>
      </c>
      <c r="H12" s="59">
        <f t="shared" si="0"/>
        <v>-4.2769265521097708</v>
      </c>
      <c r="I12" s="59">
        <f t="shared" si="0"/>
        <v>-9.1732398916868647E-3</v>
      </c>
      <c r="J12" s="59">
        <f t="shared" si="0"/>
        <v>-9.1640636187923334E-3</v>
      </c>
      <c r="K12" s="59">
        <f t="shared" si="0"/>
        <v>-9.150616203340449E-3</v>
      </c>
      <c r="L12" s="59">
        <f t="shared" si="0"/>
        <v>-9.1446793182365857E-3</v>
      </c>
      <c r="M12" s="59">
        <f t="shared" si="0"/>
        <v>-9.1999999999999998E-3</v>
      </c>
      <c r="N12" s="59">
        <f t="shared" si="0"/>
        <v>-9.1999999999999998E-3</v>
      </c>
      <c r="O12" s="59">
        <f t="shared" si="0"/>
        <v>-9.1999999999999998E-3</v>
      </c>
      <c r="P12" s="59">
        <f t="shared" si="0"/>
        <v>-9.1999999999999998E-3</v>
      </c>
      <c r="Q12" s="59">
        <f t="shared" si="0"/>
        <v>-9.1999999999999998E-3</v>
      </c>
      <c r="R12" s="59">
        <f t="shared" si="0"/>
        <v>-9.1999999999999998E-3</v>
      </c>
      <c r="S12" s="59">
        <f t="shared" si="0"/>
        <v>-9.1999999999999998E-3</v>
      </c>
      <c r="T12" s="59">
        <f t="shared" si="0"/>
        <v>-9.1999999999999998E-3</v>
      </c>
      <c r="U12" s="59">
        <f t="shared" si="0"/>
        <v>-9.1999999999999998E-3</v>
      </c>
      <c r="V12" s="59">
        <f t="shared" si="0"/>
        <v>-9.1999999999999998E-3</v>
      </c>
      <c r="W12" s="59">
        <f t="shared" si="0"/>
        <v>-9.1999999999999998E-3</v>
      </c>
      <c r="X12" s="59">
        <f t="shared" si="0"/>
        <v>-4.0091999999999999</v>
      </c>
      <c r="Y12" s="59">
        <f t="shared" si="0"/>
        <v>-9.1999999999999998E-3</v>
      </c>
      <c r="Z12" s="59">
        <f t="shared" si="0"/>
        <v>-9.1999999999999998E-3</v>
      </c>
      <c r="AA12" s="59">
        <f t="shared" si="0"/>
        <v>-9.1999999999999998E-3</v>
      </c>
      <c r="AB12" s="59">
        <f t="shared" si="0"/>
        <v>-6.0091999999999999</v>
      </c>
      <c r="AC12" s="59">
        <f t="shared" si="0"/>
        <v>-9.1999999999999998E-3</v>
      </c>
      <c r="AD12" s="59">
        <f t="shared" si="0"/>
        <v>-9.1999999999999998E-3</v>
      </c>
      <c r="AE12" s="59">
        <f t="shared" si="0"/>
        <v>-9.1999999999999998E-3</v>
      </c>
      <c r="AF12" s="59">
        <f t="shared" si="0"/>
        <v>-9.1999999999999998E-3</v>
      </c>
      <c r="AG12" s="59">
        <f t="shared" si="0"/>
        <v>-9.1999999999999998E-3</v>
      </c>
      <c r="AH12" s="59">
        <f t="shared" si="0"/>
        <v>-9.1999999999999998E-3</v>
      </c>
      <c r="AI12" s="59">
        <f t="shared" si="0"/>
        <v>-9.1999999999999998E-3</v>
      </c>
      <c r="AJ12" s="59">
        <f t="shared" si="0"/>
        <v>-9.1999999999999998E-3</v>
      </c>
      <c r="AK12" s="59">
        <f t="shared" si="0"/>
        <v>-9.1999999999999998E-3</v>
      </c>
      <c r="AL12" s="59">
        <f t="shared" si="0"/>
        <v>-9.1999999999999998E-3</v>
      </c>
      <c r="AM12" s="59">
        <f t="shared" si="0"/>
        <v>-9.1999999999999998E-3</v>
      </c>
      <c r="AN12" s="59">
        <f t="shared" si="0"/>
        <v>-9.1999999999999998E-3</v>
      </c>
      <c r="AO12" s="59">
        <f t="shared" si="0"/>
        <v>-9.1999999999999998E-3</v>
      </c>
      <c r="AP12" s="59">
        <f t="shared" si="0"/>
        <v>-9.1999999999999998E-3</v>
      </c>
      <c r="AQ12" s="59">
        <f t="shared" si="0"/>
        <v>-9.1999999999999998E-3</v>
      </c>
      <c r="AR12" s="59">
        <f t="shared" si="0"/>
        <v>-9.1999999999999998E-3</v>
      </c>
      <c r="AS12" s="59">
        <f t="shared" si="0"/>
        <v>-9.1999999999999998E-3</v>
      </c>
      <c r="AT12" s="59">
        <f t="shared" si="0"/>
        <v>-9.1999999999999998E-3</v>
      </c>
      <c r="AU12" s="59">
        <f t="shared" si="0"/>
        <v>-9.1999999999999998E-3</v>
      </c>
      <c r="AV12" s="59">
        <f t="shared" si="0"/>
        <v>-9.1999999999999998E-3</v>
      </c>
      <c r="AW12" s="59">
        <f t="shared" si="0"/>
        <v>-9.1999999999999998E-3</v>
      </c>
      <c r="AX12" s="61"/>
      <c r="AY12" s="61"/>
      <c r="AZ12" s="61"/>
      <c r="BA12" s="61"/>
      <c r="BB12" s="61"/>
      <c r="BC12" s="61"/>
      <c r="BD12" s="61"/>
    </row>
    <row r="13" spans="1:56" ht="12.75" customHeight="1" x14ac:dyDescent="0.3">
      <c r="A13" s="17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80"/>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80"/>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80"/>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80"/>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80"/>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80"/>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80"/>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8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8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80"/>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81"/>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82"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82"/>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82"/>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82"/>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82"/>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82"/>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82"/>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82"/>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155</v>
      </c>
    </row>
    <row r="41" spans="1:56" x14ac:dyDescent="0.3">
      <c r="B41" s="4" t="s">
        <v>318</v>
      </c>
    </row>
    <row r="42" spans="1:56" x14ac:dyDescent="0.3">
      <c r="B42" s="4" t="s">
        <v>335</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319</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5"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5"/>
  <sheetViews>
    <sheetView workbookViewId="0">
      <selection activeCell="B13" sqref="B13"/>
    </sheetView>
  </sheetViews>
  <sheetFormatPr defaultRowHeight="15" x14ac:dyDescent="0.25"/>
  <cols>
    <col min="1" max="1" width="5.85546875" customWidth="1"/>
    <col min="2" max="2" width="64.85546875" customWidth="1"/>
  </cols>
  <sheetData>
    <row r="1" spans="1:4" ht="18.75" x14ac:dyDescent="0.3">
      <c r="A1" s="1" t="s">
        <v>302</v>
      </c>
    </row>
    <row r="2" spans="1:4" x14ac:dyDescent="0.25">
      <c r="A2" t="s">
        <v>78</v>
      </c>
    </row>
    <row r="4" spans="1:4" ht="105" customHeight="1" x14ac:dyDescent="0.25">
      <c r="B4" s="155" t="s">
        <v>341</v>
      </c>
      <c r="C4" s="156"/>
      <c r="D4" s="157"/>
    </row>
    <row r="5" spans="1:4" ht="45" x14ac:dyDescent="0.25">
      <c r="B5" s="132" t="s">
        <v>359</v>
      </c>
    </row>
  </sheetData>
  <mergeCells count="1">
    <mergeCell ref="B4:D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1" sqref="B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354</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-8.7526944193940164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-8.7445203519652992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-9.5840114522445461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-10.253075415069478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3" t="s">
        <v>11</v>
      </c>
      <c r="B13" s="61" t="s">
        <v>159</v>
      </c>
      <c r="C13" s="60"/>
      <c r="D13" s="61" t="s">
        <v>40</v>
      </c>
      <c r="E13" s="62">
        <v>0</v>
      </c>
      <c r="F13" s="62">
        <v>0</v>
      </c>
      <c r="G13" s="62">
        <v>-10.656046671204534</v>
      </c>
      <c r="H13" s="62">
        <v>-10.642412915417365</v>
      </c>
      <c r="I13" s="62">
        <v>0</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v>-6</v>
      </c>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4"/>
      <c r="B14" s="61" t="s">
        <v>176</v>
      </c>
      <c r="C14" s="60"/>
      <c r="D14" s="61" t="s">
        <v>40</v>
      </c>
      <c r="E14" s="143">
        <v>0</v>
      </c>
      <c r="F14" s="143">
        <v>0</v>
      </c>
      <c r="G14" s="143">
        <v>0</v>
      </c>
      <c r="H14" s="143">
        <v>-1.3972970159977784E-3</v>
      </c>
      <c r="I14" s="143">
        <v>-1.3959278096045229E-3</v>
      </c>
      <c r="J14" s="143">
        <v>-1.3945314202510072E-3</v>
      </c>
      <c r="K14" s="143">
        <v>-1.3924850744213727E-3</v>
      </c>
      <c r="L14" s="143">
        <v>-1.3915816353838283E-3</v>
      </c>
      <c r="M14" s="133">
        <v>-1.4E-3</v>
      </c>
      <c r="N14" s="133">
        <v>-1.4E-3</v>
      </c>
      <c r="O14" s="133">
        <v>-1.4E-3</v>
      </c>
      <c r="P14" s="133">
        <v>-1.4E-3</v>
      </c>
      <c r="Q14" s="133">
        <v>-1.4E-3</v>
      </c>
      <c r="R14" s="133">
        <v>-1.4E-3</v>
      </c>
      <c r="S14" s="133">
        <v>-1.4E-3</v>
      </c>
      <c r="T14" s="133">
        <v>-1.4E-3</v>
      </c>
      <c r="U14" s="133">
        <v>-1.4E-3</v>
      </c>
      <c r="V14" s="133">
        <v>-1.4E-3</v>
      </c>
      <c r="W14" s="133">
        <v>-1.4E-3</v>
      </c>
      <c r="X14" s="133">
        <v>-1.4E-3</v>
      </c>
      <c r="Y14" s="133">
        <v>-1.4E-3</v>
      </c>
      <c r="Z14" s="133">
        <v>-1.4E-3</v>
      </c>
      <c r="AA14" s="133">
        <v>-1.4E-3</v>
      </c>
      <c r="AB14" s="133">
        <v>-1.4E-3</v>
      </c>
      <c r="AC14" s="133">
        <v>-1.4E-3</v>
      </c>
      <c r="AD14" s="133">
        <v>-1.4E-3</v>
      </c>
      <c r="AE14" s="133">
        <v>-1.4E-3</v>
      </c>
      <c r="AF14" s="133">
        <v>-1.4E-3</v>
      </c>
      <c r="AG14" s="133">
        <v>-1.4E-3</v>
      </c>
      <c r="AH14" s="133">
        <v>-1.4E-3</v>
      </c>
      <c r="AI14" s="133">
        <v>-1.4E-3</v>
      </c>
      <c r="AJ14" s="133">
        <v>-1.4E-3</v>
      </c>
      <c r="AK14" s="133">
        <v>-1.4E-3</v>
      </c>
      <c r="AL14" s="133">
        <v>-1.4E-3</v>
      </c>
      <c r="AM14" s="133">
        <v>-1.4E-3</v>
      </c>
      <c r="AN14" s="133">
        <v>-1.4E-3</v>
      </c>
      <c r="AO14" s="133">
        <v>-1.4E-3</v>
      </c>
      <c r="AP14" s="133">
        <v>-1.4E-3</v>
      </c>
      <c r="AQ14" s="133">
        <v>-1.4E-3</v>
      </c>
      <c r="AR14" s="133">
        <v>-1.4E-3</v>
      </c>
      <c r="AS14" s="133">
        <v>-1.4E-3</v>
      </c>
      <c r="AT14" s="133">
        <v>-1.4E-3</v>
      </c>
      <c r="AU14" s="133">
        <v>-1.4E-3</v>
      </c>
      <c r="AV14" s="133">
        <v>-1.4E-3</v>
      </c>
      <c r="AW14" s="133">
        <v>-1.4E-3</v>
      </c>
      <c r="AX14" s="61"/>
      <c r="AY14" s="61"/>
      <c r="AZ14" s="61"/>
      <c r="BA14" s="61"/>
      <c r="BB14" s="61"/>
      <c r="BC14" s="61"/>
      <c r="BD14" s="61"/>
    </row>
    <row r="15" spans="1:56" x14ac:dyDescent="0.3">
      <c r="A15" s="184"/>
      <c r="B15" s="61" t="s">
        <v>198</v>
      </c>
      <c r="C15" s="60"/>
      <c r="D15" s="61" t="s">
        <v>40</v>
      </c>
      <c r="E15" s="62">
        <v>0</v>
      </c>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4"/>
      <c r="B16" s="61" t="s">
        <v>198</v>
      </c>
      <c r="C16" s="60"/>
      <c r="D16" s="61" t="s">
        <v>40</v>
      </c>
      <c r="E16" s="62">
        <v>0</v>
      </c>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4"/>
      <c r="B17" s="61" t="s">
        <v>198</v>
      </c>
      <c r="C17" s="60"/>
      <c r="D17" s="61" t="s">
        <v>40</v>
      </c>
      <c r="E17" s="62">
        <v>0</v>
      </c>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5"/>
      <c r="B18" s="124" t="s">
        <v>197</v>
      </c>
      <c r="C18" s="130"/>
      <c r="D18" s="125" t="s">
        <v>40</v>
      </c>
      <c r="E18" s="59">
        <f>SUM(E13:E17)</f>
        <v>0</v>
      </c>
      <c r="F18" s="59">
        <f t="shared" ref="F18:AW18" si="0">SUM(F13:F17)</f>
        <v>0</v>
      </c>
      <c r="G18" s="59">
        <f t="shared" si="0"/>
        <v>-10.656046671204534</v>
      </c>
      <c r="H18" s="59">
        <f t="shared" si="0"/>
        <v>-10.643810212433364</v>
      </c>
      <c r="I18" s="59">
        <f t="shared" si="0"/>
        <v>-1.3959278096045229E-3</v>
      </c>
      <c r="J18" s="59">
        <f t="shared" si="0"/>
        <v>-1.3945314202510072E-3</v>
      </c>
      <c r="K18" s="59">
        <f t="shared" si="0"/>
        <v>-1.3924850744213727E-3</v>
      </c>
      <c r="L18" s="59">
        <f t="shared" si="0"/>
        <v>-1.3915816353838283E-3</v>
      </c>
      <c r="M18" s="59">
        <f t="shared" si="0"/>
        <v>-1.4E-3</v>
      </c>
      <c r="N18" s="59">
        <f t="shared" si="0"/>
        <v>-1.4E-3</v>
      </c>
      <c r="O18" s="59">
        <f t="shared" si="0"/>
        <v>-1.4E-3</v>
      </c>
      <c r="P18" s="59">
        <f t="shared" si="0"/>
        <v>-1.4E-3</v>
      </c>
      <c r="Q18" s="59">
        <f t="shared" si="0"/>
        <v>-1.4E-3</v>
      </c>
      <c r="R18" s="59">
        <f t="shared" si="0"/>
        <v>-1.4E-3</v>
      </c>
      <c r="S18" s="59">
        <f t="shared" si="0"/>
        <v>-1.4E-3</v>
      </c>
      <c r="T18" s="59">
        <f t="shared" si="0"/>
        <v>-1.4E-3</v>
      </c>
      <c r="U18" s="59">
        <f t="shared" si="0"/>
        <v>-1.4E-3</v>
      </c>
      <c r="V18" s="59">
        <f t="shared" si="0"/>
        <v>-1.4E-3</v>
      </c>
      <c r="W18" s="59">
        <f t="shared" si="0"/>
        <v>-1.4E-3</v>
      </c>
      <c r="X18" s="59">
        <f t="shared" si="0"/>
        <v>-1.4E-3</v>
      </c>
      <c r="Y18" s="59">
        <f t="shared" si="0"/>
        <v>-1.4E-3</v>
      </c>
      <c r="Z18" s="59">
        <f t="shared" si="0"/>
        <v>-1.4E-3</v>
      </c>
      <c r="AA18" s="59">
        <f t="shared" si="0"/>
        <v>-1.4E-3</v>
      </c>
      <c r="AB18" s="59">
        <f t="shared" si="0"/>
        <v>-1.4E-3</v>
      </c>
      <c r="AC18" s="59">
        <f t="shared" si="0"/>
        <v>-1.4E-3</v>
      </c>
      <c r="AD18" s="59">
        <f t="shared" si="0"/>
        <v>-1.4E-3</v>
      </c>
      <c r="AE18" s="59">
        <f t="shared" si="0"/>
        <v>-1.4E-3</v>
      </c>
      <c r="AF18" s="59">
        <f t="shared" si="0"/>
        <v>-1.4E-3</v>
      </c>
      <c r="AG18" s="59">
        <f t="shared" si="0"/>
        <v>-6.0014000000000003</v>
      </c>
      <c r="AH18" s="59">
        <f t="shared" si="0"/>
        <v>-1.4E-3</v>
      </c>
      <c r="AI18" s="59">
        <f t="shared" si="0"/>
        <v>-1.4E-3</v>
      </c>
      <c r="AJ18" s="59">
        <f t="shared" si="0"/>
        <v>-1.4E-3</v>
      </c>
      <c r="AK18" s="59">
        <f t="shared" si="0"/>
        <v>-1.4E-3</v>
      </c>
      <c r="AL18" s="59">
        <f t="shared" si="0"/>
        <v>-1.4E-3</v>
      </c>
      <c r="AM18" s="59">
        <f t="shared" si="0"/>
        <v>-1.4E-3</v>
      </c>
      <c r="AN18" s="59">
        <f t="shared" si="0"/>
        <v>-1.4E-3</v>
      </c>
      <c r="AO18" s="59">
        <f t="shared" si="0"/>
        <v>-1.4E-3</v>
      </c>
      <c r="AP18" s="59">
        <f t="shared" si="0"/>
        <v>-1.4E-3</v>
      </c>
      <c r="AQ18" s="59">
        <f t="shared" si="0"/>
        <v>-1.4E-3</v>
      </c>
      <c r="AR18" s="59">
        <f t="shared" si="0"/>
        <v>-1.4E-3</v>
      </c>
      <c r="AS18" s="59">
        <f t="shared" si="0"/>
        <v>-1.4E-3</v>
      </c>
      <c r="AT18" s="59">
        <f t="shared" si="0"/>
        <v>-1.4E-3</v>
      </c>
      <c r="AU18" s="59">
        <f t="shared" si="0"/>
        <v>-1.4E-3</v>
      </c>
      <c r="AV18" s="59">
        <f t="shared" si="0"/>
        <v>-1.4E-3</v>
      </c>
      <c r="AW18" s="59">
        <f t="shared" si="0"/>
        <v>-1.4E-3</v>
      </c>
      <c r="AX18" s="61"/>
      <c r="AY18" s="61"/>
      <c r="AZ18" s="61"/>
      <c r="BA18" s="61"/>
      <c r="BB18" s="61"/>
      <c r="BC18" s="61"/>
      <c r="BD18" s="61"/>
    </row>
    <row r="19" spans="1:56" x14ac:dyDescent="0.3">
      <c r="A19" s="186" t="s">
        <v>301</v>
      </c>
      <c r="B19" s="61" t="s">
        <v>159</v>
      </c>
      <c r="C19" s="8"/>
      <c r="D19" s="9" t="s">
        <v>40</v>
      </c>
      <c r="E19" s="33"/>
      <c r="F19" s="33"/>
      <c r="G19" s="62">
        <f>'Baseline scenario'!G7*-1</f>
        <v>4.4401027253269945</v>
      </c>
      <c r="H19" s="62">
        <f>'Baseline scenario'!H7*-1</f>
        <v>4.2677443145760714</v>
      </c>
      <c r="I19" s="33"/>
      <c r="J19" s="33"/>
      <c r="K19" s="33"/>
      <c r="L19" s="33"/>
      <c r="M19" s="33"/>
      <c r="N19" s="33"/>
      <c r="O19" s="33"/>
      <c r="P19" s="33"/>
      <c r="Q19" s="33"/>
      <c r="R19" s="33"/>
      <c r="S19" s="33"/>
      <c r="T19" s="33"/>
      <c r="U19" s="33"/>
      <c r="V19" s="33"/>
      <c r="W19" s="33"/>
      <c r="X19" s="33">
        <v>4</v>
      </c>
      <c r="Y19" s="33"/>
      <c r="Z19" s="33"/>
      <c r="AA19" s="33"/>
      <c r="AB19" s="33">
        <v>6</v>
      </c>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6"/>
      <c r="B20" s="61" t="s">
        <v>176</v>
      </c>
      <c r="C20" s="8"/>
      <c r="D20" s="9" t="s">
        <v>40</v>
      </c>
      <c r="E20" s="33"/>
      <c r="F20" s="33"/>
      <c r="G20" s="131"/>
      <c r="H20" s="131">
        <v>9.1999999999999998E-3</v>
      </c>
      <c r="I20" s="131">
        <v>9.1999999999999998E-3</v>
      </c>
      <c r="J20" s="131">
        <v>9.1999999999999998E-3</v>
      </c>
      <c r="K20" s="131">
        <v>9.1999999999999998E-3</v>
      </c>
      <c r="L20" s="131">
        <v>9.1999999999999998E-3</v>
      </c>
      <c r="M20" s="131">
        <v>9.1999999999999998E-3</v>
      </c>
      <c r="N20" s="131">
        <v>9.1999999999999998E-3</v>
      </c>
      <c r="O20" s="131">
        <v>9.1999999999999998E-3</v>
      </c>
      <c r="P20" s="131">
        <v>9.1999999999999998E-3</v>
      </c>
      <c r="Q20" s="131">
        <v>9.1999999999999998E-3</v>
      </c>
      <c r="R20" s="131">
        <v>9.1999999999999998E-3</v>
      </c>
      <c r="S20" s="131">
        <v>9.1999999999999998E-3</v>
      </c>
      <c r="T20" s="131">
        <v>9.1999999999999998E-3</v>
      </c>
      <c r="U20" s="131">
        <v>9.1999999999999998E-3</v>
      </c>
      <c r="V20" s="131">
        <v>9.1999999999999998E-3</v>
      </c>
      <c r="W20" s="131">
        <v>9.1999999999999998E-3</v>
      </c>
      <c r="X20" s="131">
        <v>9.1999999999999998E-3</v>
      </c>
      <c r="Y20" s="131">
        <v>9.1999999999999998E-3</v>
      </c>
      <c r="Z20" s="131">
        <v>9.1999999999999998E-3</v>
      </c>
      <c r="AA20" s="131">
        <v>9.1999999999999998E-3</v>
      </c>
      <c r="AB20" s="131">
        <v>9.1999999999999998E-3</v>
      </c>
      <c r="AC20" s="131">
        <v>9.1999999999999998E-3</v>
      </c>
      <c r="AD20" s="131">
        <v>9.1999999999999998E-3</v>
      </c>
      <c r="AE20" s="131">
        <v>9.1999999999999998E-3</v>
      </c>
      <c r="AF20" s="131">
        <v>9.1999999999999998E-3</v>
      </c>
      <c r="AG20" s="131">
        <v>9.1999999999999998E-3</v>
      </c>
      <c r="AH20" s="131">
        <v>9.1999999999999998E-3</v>
      </c>
      <c r="AI20" s="131">
        <v>9.1999999999999998E-3</v>
      </c>
      <c r="AJ20" s="131">
        <v>9.1999999999999998E-3</v>
      </c>
      <c r="AK20" s="131">
        <v>9.1999999999999998E-3</v>
      </c>
      <c r="AL20" s="131">
        <v>9.1999999999999998E-3</v>
      </c>
      <c r="AM20" s="131">
        <v>9.1999999999999998E-3</v>
      </c>
      <c r="AN20" s="131">
        <v>9.1999999999999998E-3</v>
      </c>
      <c r="AO20" s="131">
        <v>9.1999999999999998E-3</v>
      </c>
      <c r="AP20" s="131">
        <v>9.1999999999999998E-3</v>
      </c>
      <c r="AQ20" s="131">
        <v>9.1999999999999998E-3</v>
      </c>
      <c r="AR20" s="131">
        <v>9.1999999999999998E-3</v>
      </c>
      <c r="AS20" s="131">
        <v>9.1999999999999998E-3</v>
      </c>
      <c r="AT20" s="131">
        <v>9.1999999999999998E-3</v>
      </c>
      <c r="AU20" s="131">
        <v>9.1999999999999998E-3</v>
      </c>
      <c r="AV20" s="131">
        <v>9.1999999999999998E-3</v>
      </c>
      <c r="AW20" s="131">
        <v>9.1999999999999998E-3</v>
      </c>
      <c r="AX20" s="33"/>
      <c r="AY20" s="33"/>
      <c r="AZ20" s="33"/>
      <c r="BA20" s="33"/>
      <c r="BB20" s="33"/>
      <c r="BC20" s="33"/>
      <c r="BD20" s="33"/>
    </row>
    <row r="21" spans="1:56" x14ac:dyDescent="0.3">
      <c r="A21" s="186"/>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6"/>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6"/>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6"/>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7"/>
      <c r="B25" s="61" t="s">
        <v>320</v>
      </c>
      <c r="C25" s="8"/>
      <c r="D25" s="9" t="s">
        <v>40</v>
      </c>
      <c r="E25" s="67">
        <f>SUM(E19:E24)</f>
        <v>0</v>
      </c>
      <c r="F25" s="67">
        <f t="shared" ref="F25:BD25" si="1">SUM(F19:F24)</f>
        <v>0</v>
      </c>
      <c r="G25" s="67">
        <f t="shared" si="1"/>
        <v>4.4401027253269945</v>
      </c>
      <c r="H25" s="67">
        <f t="shared" si="1"/>
        <v>4.2769443145760713</v>
      </c>
      <c r="I25" s="67">
        <f t="shared" si="1"/>
        <v>9.1999999999999998E-3</v>
      </c>
      <c r="J25" s="67">
        <f t="shared" si="1"/>
        <v>9.1999999999999998E-3</v>
      </c>
      <c r="K25" s="67">
        <f t="shared" si="1"/>
        <v>9.1999999999999998E-3</v>
      </c>
      <c r="L25" s="67">
        <f t="shared" si="1"/>
        <v>9.1999999999999998E-3</v>
      </c>
      <c r="M25" s="67">
        <f t="shared" si="1"/>
        <v>9.1999999999999998E-3</v>
      </c>
      <c r="N25" s="67">
        <f t="shared" si="1"/>
        <v>9.1999999999999998E-3</v>
      </c>
      <c r="O25" s="67">
        <f t="shared" si="1"/>
        <v>9.1999999999999998E-3</v>
      </c>
      <c r="P25" s="67">
        <f t="shared" si="1"/>
        <v>9.1999999999999998E-3</v>
      </c>
      <c r="Q25" s="67">
        <f t="shared" si="1"/>
        <v>9.1999999999999998E-3</v>
      </c>
      <c r="R25" s="67">
        <f t="shared" si="1"/>
        <v>9.1999999999999998E-3</v>
      </c>
      <c r="S25" s="67">
        <f t="shared" si="1"/>
        <v>9.1999999999999998E-3</v>
      </c>
      <c r="T25" s="67">
        <f t="shared" si="1"/>
        <v>9.1999999999999998E-3</v>
      </c>
      <c r="U25" s="67">
        <f t="shared" si="1"/>
        <v>9.1999999999999998E-3</v>
      </c>
      <c r="V25" s="67">
        <f t="shared" si="1"/>
        <v>9.1999999999999998E-3</v>
      </c>
      <c r="W25" s="67">
        <f t="shared" si="1"/>
        <v>9.1999999999999998E-3</v>
      </c>
      <c r="X25" s="67">
        <f t="shared" si="1"/>
        <v>4.0091999999999999</v>
      </c>
      <c r="Y25" s="67">
        <f t="shared" si="1"/>
        <v>9.1999999999999998E-3</v>
      </c>
      <c r="Z25" s="67">
        <f t="shared" si="1"/>
        <v>9.1999999999999998E-3</v>
      </c>
      <c r="AA25" s="67">
        <f t="shared" si="1"/>
        <v>9.1999999999999998E-3</v>
      </c>
      <c r="AB25" s="67">
        <f t="shared" si="1"/>
        <v>6.0091999999999999</v>
      </c>
      <c r="AC25" s="67">
        <f t="shared" si="1"/>
        <v>9.1999999999999998E-3</v>
      </c>
      <c r="AD25" s="67">
        <f t="shared" si="1"/>
        <v>9.1999999999999998E-3</v>
      </c>
      <c r="AE25" s="67">
        <f t="shared" si="1"/>
        <v>9.1999999999999998E-3</v>
      </c>
      <c r="AF25" s="67">
        <f t="shared" si="1"/>
        <v>9.1999999999999998E-3</v>
      </c>
      <c r="AG25" s="67">
        <f t="shared" si="1"/>
        <v>9.1999999999999998E-3</v>
      </c>
      <c r="AH25" s="67">
        <f t="shared" si="1"/>
        <v>9.1999999999999998E-3</v>
      </c>
      <c r="AI25" s="67">
        <f t="shared" si="1"/>
        <v>9.1999999999999998E-3</v>
      </c>
      <c r="AJ25" s="67">
        <f t="shared" si="1"/>
        <v>9.1999999999999998E-3</v>
      </c>
      <c r="AK25" s="67">
        <f t="shared" si="1"/>
        <v>9.1999999999999998E-3</v>
      </c>
      <c r="AL25" s="67">
        <f t="shared" si="1"/>
        <v>9.1999999999999998E-3</v>
      </c>
      <c r="AM25" s="67">
        <f t="shared" si="1"/>
        <v>9.1999999999999998E-3</v>
      </c>
      <c r="AN25" s="67">
        <f t="shared" si="1"/>
        <v>9.1999999999999998E-3</v>
      </c>
      <c r="AO25" s="67">
        <f t="shared" si="1"/>
        <v>9.1999999999999998E-3</v>
      </c>
      <c r="AP25" s="67">
        <f t="shared" si="1"/>
        <v>9.1999999999999998E-3</v>
      </c>
      <c r="AQ25" s="67">
        <f t="shared" si="1"/>
        <v>9.1999999999999998E-3</v>
      </c>
      <c r="AR25" s="67">
        <f t="shared" si="1"/>
        <v>9.1999999999999998E-3</v>
      </c>
      <c r="AS25" s="67">
        <f t="shared" si="1"/>
        <v>9.1999999999999998E-3</v>
      </c>
      <c r="AT25" s="67">
        <f t="shared" si="1"/>
        <v>9.1999999999999998E-3</v>
      </c>
      <c r="AU25" s="67">
        <f t="shared" si="1"/>
        <v>9.1999999999999998E-3</v>
      </c>
      <c r="AV25" s="67">
        <f t="shared" si="1"/>
        <v>9.1999999999999998E-3</v>
      </c>
      <c r="AW25" s="67">
        <f t="shared" si="1"/>
        <v>9.1999999999999998E-3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0</v>
      </c>
      <c r="F26" s="59">
        <f t="shared" ref="F26:BD26" si="2">F18+F25</f>
        <v>0</v>
      </c>
      <c r="G26" s="59">
        <f t="shared" si="2"/>
        <v>-6.2159439458775392</v>
      </c>
      <c r="H26" s="59">
        <f t="shared" si="2"/>
        <v>-6.3668658978572923</v>
      </c>
      <c r="I26" s="59">
        <f t="shared" si="2"/>
        <v>7.8040721903954767E-3</v>
      </c>
      <c r="J26" s="59">
        <f t="shared" si="2"/>
        <v>7.805468579748993E-3</v>
      </c>
      <c r="K26" s="59">
        <f t="shared" si="2"/>
        <v>7.8075149255786274E-3</v>
      </c>
      <c r="L26" s="59">
        <f t="shared" si="2"/>
        <v>7.8084183646161716E-3</v>
      </c>
      <c r="M26" s="59">
        <f t="shared" si="2"/>
        <v>7.7999999999999996E-3</v>
      </c>
      <c r="N26" s="59">
        <f t="shared" si="2"/>
        <v>7.7999999999999996E-3</v>
      </c>
      <c r="O26" s="59">
        <f t="shared" si="2"/>
        <v>7.7999999999999996E-3</v>
      </c>
      <c r="P26" s="59">
        <f t="shared" si="2"/>
        <v>7.7999999999999996E-3</v>
      </c>
      <c r="Q26" s="59">
        <f t="shared" si="2"/>
        <v>7.7999999999999996E-3</v>
      </c>
      <c r="R26" s="59">
        <f t="shared" si="2"/>
        <v>7.7999999999999996E-3</v>
      </c>
      <c r="S26" s="59">
        <f t="shared" si="2"/>
        <v>7.7999999999999996E-3</v>
      </c>
      <c r="T26" s="59">
        <f t="shared" si="2"/>
        <v>7.7999999999999996E-3</v>
      </c>
      <c r="U26" s="59">
        <f t="shared" si="2"/>
        <v>7.7999999999999996E-3</v>
      </c>
      <c r="V26" s="59">
        <f t="shared" si="2"/>
        <v>7.7999999999999996E-3</v>
      </c>
      <c r="W26" s="59">
        <f t="shared" si="2"/>
        <v>7.7999999999999996E-3</v>
      </c>
      <c r="X26" s="59">
        <f t="shared" si="2"/>
        <v>4.0077999999999996</v>
      </c>
      <c r="Y26" s="59">
        <f t="shared" si="2"/>
        <v>7.7999999999999996E-3</v>
      </c>
      <c r="Z26" s="59">
        <f t="shared" si="2"/>
        <v>7.7999999999999996E-3</v>
      </c>
      <c r="AA26" s="59">
        <f t="shared" si="2"/>
        <v>7.7999999999999996E-3</v>
      </c>
      <c r="AB26" s="59">
        <f t="shared" si="2"/>
        <v>6.0077999999999996</v>
      </c>
      <c r="AC26" s="59">
        <f t="shared" si="2"/>
        <v>7.7999999999999996E-3</v>
      </c>
      <c r="AD26" s="59">
        <f t="shared" si="2"/>
        <v>7.7999999999999996E-3</v>
      </c>
      <c r="AE26" s="59">
        <f t="shared" si="2"/>
        <v>7.7999999999999996E-3</v>
      </c>
      <c r="AF26" s="59">
        <f t="shared" si="2"/>
        <v>7.7999999999999996E-3</v>
      </c>
      <c r="AG26" s="59">
        <f t="shared" si="2"/>
        <v>-5.9922000000000004</v>
      </c>
      <c r="AH26" s="59">
        <f t="shared" si="2"/>
        <v>7.7999999999999996E-3</v>
      </c>
      <c r="AI26" s="59">
        <f t="shared" si="2"/>
        <v>7.7999999999999996E-3</v>
      </c>
      <c r="AJ26" s="59">
        <f t="shared" si="2"/>
        <v>7.7999999999999996E-3</v>
      </c>
      <c r="AK26" s="59">
        <f t="shared" si="2"/>
        <v>7.7999999999999996E-3</v>
      </c>
      <c r="AL26" s="59">
        <f t="shared" si="2"/>
        <v>7.7999999999999996E-3</v>
      </c>
      <c r="AM26" s="59">
        <f t="shared" si="2"/>
        <v>7.7999999999999996E-3</v>
      </c>
      <c r="AN26" s="59">
        <f t="shared" si="2"/>
        <v>7.7999999999999996E-3</v>
      </c>
      <c r="AO26" s="59">
        <f t="shared" si="2"/>
        <v>7.7999999999999996E-3</v>
      </c>
      <c r="AP26" s="59">
        <f t="shared" si="2"/>
        <v>7.7999999999999996E-3</v>
      </c>
      <c r="AQ26" s="59">
        <f t="shared" si="2"/>
        <v>7.7999999999999996E-3</v>
      </c>
      <c r="AR26" s="59">
        <f t="shared" si="2"/>
        <v>7.7999999999999996E-3</v>
      </c>
      <c r="AS26" s="59">
        <f t="shared" si="2"/>
        <v>7.7999999999999996E-3</v>
      </c>
      <c r="AT26" s="59">
        <f t="shared" si="2"/>
        <v>7.7999999999999996E-3</v>
      </c>
      <c r="AU26" s="59">
        <f t="shared" si="2"/>
        <v>7.7999999999999996E-3</v>
      </c>
      <c r="AV26" s="59">
        <f t="shared" si="2"/>
        <v>7.7999999999999996E-3</v>
      </c>
      <c r="AW26" s="59">
        <f t="shared" si="2"/>
        <v>7.7999999999999996E-3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5"/>
      <c r="B28" s="9" t="s">
        <v>12</v>
      </c>
      <c r="C28" s="9" t="s">
        <v>43</v>
      </c>
      <c r="D28" s="9" t="s">
        <v>40</v>
      </c>
      <c r="E28" s="34">
        <f>E26*E27</f>
        <v>0</v>
      </c>
      <c r="F28" s="34">
        <f t="shared" ref="F28:AW28" si="3">F26*F27</f>
        <v>0</v>
      </c>
      <c r="G28" s="34">
        <f t="shared" si="3"/>
        <v>-4.9727551567020321</v>
      </c>
      <c r="H28" s="34">
        <f t="shared" si="3"/>
        <v>-5.0934927182858338</v>
      </c>
      <c r="I28" s="34">
        <f t="shared" si="3"/>
        <v>6.2432577523163814E-3</v>
      </c>
      <c r="J28" s="34">
        <f t="shared" si="3"/>
        <v>6.244374863799195E-3</v>
      </c>
      <c r="K28" s="34">
        <f t="shared" si="3"/>
        <v>6.2460119404629021E-3</v>
      </c>
      <c r="L28" s="34">
        <f t="shared" si="3"/>
        <v>6.2467346916929376E-3</v>
      </c>
      <c r="M28" s="34">
        <f t="shared" si="3"/>
        <v>6.2399999999999999E-3</v>
      </c>
      <c r="N28" s="34">
        <f t="shared" si="3"/>
        <v>6.2399999999999999E-3</v>
      </c>
      <c r="O28" s="34">
        <f t="shared" si="3"/>
        <v>6.2399999999999999E-3</v>
      </c>
      <c r="P28" s="34">
        <f t="shared" si="3"/>
        <v>6.2399999999999999E-3</v>
      </c>
      <c r="Q28" s="34">
        <f t="shared" si="3"/>
        <v>6.2399999999999999E-3</v>
      </c>
      <c r="R28" s="34">
        <f t="shared" si="3"/>
        <v>6.2399999999999999E-3</v>
      </c>
      <c r="S28" s="34">
        <f t="shared" si="3"/>
        <v>6.2399999999999999E-3</v>
      </c>
      <c r="T28" s="34">
        <f t="shared" si="3"/>
        <v>6.2399999999999999E-3</v>
      </c>
      <c r="U28" s="34">
        <f t="shared" si="3"/>
        <v>6.2399999999999999E-3</v>
      </c>
      <c r="V28" s="34">
        <f t="shared" si="3"/>
        <v>6.2399999999999999E-3</v>
      </c>
      <c r="W28" s="34">
        <f t="shared" si="3"/>
        <v>6.2399999999999999E-3</v>
      </c>
      <c r="X28" s="34">
        <f t="shared" si="3"/>
        <v>3.2062399999999998</v>
      </c>
      <c r="Y28" s="34">
        <f t="shared" si="3"/>
        <v>6.2399999999999999E-3</v>
      </c>
      <c r="Z28" s="34">
        <f t="shared" si="3"/>
        <v>6.2399999999999999E-3</v>
      </c>
      <c r="AA28" s="34">
        <f t="shared" si="3"/>
        <v>6.2399999999999999E-3</v>
      </c>
      <c r="AB28" s="34">
        <f t="shared" si="3"/>
        <v>4.8062399999999998</v>
      </c>
      <c r="AC28" s="34">
        <f t="shared" si="3"/>
        <v>6.2399999999999999E-3</v>
      </c>
      <c r="AD28" s="34">
        <f t="shared" si="3"/>
        <v>6.2399999999999999E-3</v>
      </c>
      <c r="AE28" s="34">
        <f t="shared" si="3"/>
        <v>6.2399999999999999E-3</v>
      </c>
      <c r="AF28" s="34">
        <f t="shared" si="3"/>
        <v>6.2399999999999999E-3</v>
      </c>
      <c r="AG28" s="34">
        <f t="shared" si="3"/>
        <v>-4.7937600000000007</v>
      </c>
      <c r="AH28" s="34">
        <f t="shared" si="3"/>
        <v>6.2399999999999999E-3</v>
      </c>
      <c r="AI28" s="34">
        <f t="shared" si="3"/>
        <v>6.2399999999999999E-3</v>
      </c>
      <c r="AJ28" s="34">
        <f t="shared" si="3"/>
        <v>6.2399999999999999E-3</v>
      </c>
      <c r="AK28" s="34">
        <f t="shared" si="3"/>
        <v>6.2399999999999999E-3</v>
      </c>
      <c r="AL28" s="34">
        <f t="shared" si="3"/>
        <v>6.2399999999999999E-3</v>
      </c>
      <c r="AM28" s="34">
        <f t="shared" si="3"/>
        <v>6.2399999999999999E-3</v>
      </c>
      <c r="AN28" s="34">
        <f t="shared" si="3"/>
        <v>6.2399999999999999E-3</v>
      </c>
      <c r="AO28" s="34">
        <f t="shared" si="3"/>
        <v>6.2399999999999999E-3</v>
      </c>
      <c r="AP28" s="34">
        <f t="shared" si="3"/>
        <v>6.2399999999999999E-3</v>
      </c>
      <c r="AQ28" s="34">
        <f t="shared" si="3"/>
        <v>6.2399999999999999E-3</v>
      </c>
      <c r="AR28" s="34">
        <f t="shared" si="3"/>
        <v>6.2399999999999999E-3</v>
      </c>
      <c r="AS28" s="34">
        <f t="shared" si="3"/>
        <v>6.2399999999999999E-3</v>
      </c>
      <c r="AT28" s="34">
        <f t="shared" si="3"/>
        <v>6.2399999999999999E-3</v>
      </c>
      <c r="AU28" s="34">
        <f t="shared" si="3"/>
        <v>6.2399999999999999E-3</v>
      </c>
      <c r="AV28" s="34">
        <f t="shared" si="3"/>
        <v>6.2399999999999999E-3</v>
      </c>
      <c r="AW28" s="34">
        <f t="shared" si="3"/>
        <v>6.2399999999999999E-3</v>
      </c>
      <c r="AX28" s="34"/>
      <c r="AY28" s="34"/>
      <c r="AZ28" s="34"/>
      <c r="BA28" s="34"/>
      <c r="BB28" s="34"/>
      <c r="BC28" s="34"/>
      <c r="BD28" s="34"/>
    </row>
    <row r="29" spans="1:56" x14ac:dyDescent="0.3">
      <c r="A29" s="115"/>
      <c r="B29" s="9" t="s">
        <v>93</v>
      </c>
      <c r="C29" s="11" t="s">
        <v>44</v>
      </c>
      <c r="D29" s="9" t="s">
        <v>40</v>
      </c>
      <c r="E29" s="34">
        <f>E26-E28</f>
        <v>0</v>
      </c>
      <c r="F29" s="34">
        <f t="shared" ref="F29:AW29" si="4">F26-F28</f>
        <v>0</v>
      </c>
      <c r="G29" s="34">
        <f t="shared" si="4"/>
        <v>-1.2431887891755071</v>
      </c>
      <c r="H29" s="34">
        <f t="shared" si="4"/>
        <v>-1.2733731795714585</v>
      </c>
      <c r="I29" s="34">
        <f t="shared" si="4"/>
        <v>1.5608144380790953E-3</v>
      </c>
      <c r="J29" s="34">
        <f t="shared" si="4"/>
        <v>1.5610937159497981E-3</v>
      </c>
      <c r="K29" s="34">
        <f t="shared" si="4"/>
        <v>1.5615029851157253E-3</v>
      </c>
      <c r="L29" s="34">
        <f t="shared" si="4"/>
        <v>1.561683672923234E-3</v>
      </c>
      <c r="M29" s="34">
        <f t="shared" si="4"/>
        <v>1.5599999999999998E-3</v>
      </c>
      <c r="N29" s="34">
        <f t="shared" si="4"/>
        <v>1.5599999999999998E-3</v>
      </c>
      <c r="O29" s="34">
        <f t="shared" si="4"/>
        <v>1.5599999999999998E-3</v>
      </c>
      <c r="P29" s="34">
        <f t="shared" si="4"/>
        <v>1.5599999999999998E-3</v>
      </c>
      <c r="Q29" s="34">
        <f t="shared" si="4"/>
        <v>1.5599999999999998E-3</v>
      </c>
      <c r="R29" s="34">
        <f t="shared" si="4"/>
        <v>1.5599999999999998E-3</v>
      </c>
      <c r="S29" s="34">
        <f t="shared" si="4"/>
        <v>1.5599999999999998E-3</v>
      </c>
      <c r="T29" s="34">
        <f t="shared" si="4"/>
        <v>1.5599999999999998E-3</v>
      </c>
      <c r="U29" s="34">
        <f t="shared" si="4"/>
        <v>1.5599999999999998E-3</v>
      </c>
      <c r="V29" s="34">
        <f t="shared" si="4"/>
        <v>1.5599999999999998E-3</v>
      </c>
      <c r="W29" s="34">
        <f t="shared" si="4"/>
        <v>1.5599999999999998E-3</v>
      </c>
      <c r="X29" s="34">
        <f t="shared" si="4"/>
        <v>0.80155999999999983</v>
      </c>
      <c r="Y29" s="34">
        <f t="shared" si="4"/>
        <v>1.5599999999999998E-3</v>
      </c>
      <c r="Z29" s="34">
        <f t="shared" si="4"/>
        <v>1.5599999999999998E-3</v>
      </c>
      <c r="AA29" s="34">
        <f t="shared" si="4"/>
        <v>1.5599999999999998E-3</v>
      </c>
      <c r="AB29" s="34">
        <f t="shared" si="4"/>
        <v>1.2015599999999997</v>
      </c>
      <c r="AC29" s="34">
        <f t="shared" si="4"/>
        <v>1.5599999999999998E-3</v>
      </c>
      <c r="AD29" s="34">
        <f t="shared" si="4"/>
        <v>1.5599999999999998E-3</v>
      </c>
      <c r="AE29" s="34">
        <f t="shared" si="4"/>
        <v>1.5599999999999998E-3</v>
      </c>
      <c r="AF29" s="34">
        <f t="shared" si="4"/>
        <v>1.5599999999999998E-3</v>
      </c>
      <c r="AG29" s="34">
        <f t="shared" si="4"/>
        <v>-1.1984399999999997</v>
      </c>
      <c r="AH29" s="34">
        <f t="shared" si="4"/>
        <v>1.5599999999999998E-3</v>
      </c>
      <c r="AI29" s="34">
        <f t="shared" si="4"/>
        <v>1.5599999999999998E-3</v>
      </c>
      <c r="AJ29" s="34">
        <f t="shared" si="4"/>
        <v>1.5599999999999998E-3</v>
      </c>
      <c r="AK29" s="34">
        <f t="shared" si="4"/>
        <v>1.5599999999999998E-3</v>
      </c>
      <c r="AL29" s="34">
        <f t="shared" si="4"/>
        <v>1.5599999999999998E-3</v>
      </c>
      <c r="AM29" s="34">
        <f t="shared" si="4"/>
        <v>1.5599999999999998E-3</v>
      </c>
      <c r="AN29" s="34">
        <f t="shared" si="4"/>
        <v>1.5599999999999998E-3</v>
      </c>
      <c r="AO29" s="34">
        <f t="shared" si="4"/>
        <v>1.5599999999999998E-3</v>
      </c>
      <c r="AP29" s="34">
        <f t="shared" si="4"/>
        <v>1.5599999999999998E-3</v>
      </c>
      <c r="AQ29" s="34">
        <f t="shared" si="4"/>
        <v>1.5599999999999998E-3</v>
      </c>
      <c r="AR29" s="34">
        <f t="shared" si="4"/>
        <v>1.5599999999999998E-3</v>
      </c>
      <c r="AS29" s="34">
        <f t="shared" si="4"/>
        <v>1.5599999999999998E-3</v>
      </c>
      <c r="AT29" s="34">
        <f t="shared" si="4"/>
        <v>1.5599999999999998E-3</v>
      </c>
      <c r="AU29" s="34">
        <f t="shared" si="4"/>
        <v>1.5599999999999998E-3</v>
      </c>
      <c r="AV29" s="34">
        <f t="shared" si="4"/>
        <v>1.5599999999999998E-3</v>
      </c>
      <c r="AW29" s="34">
        <f t="shared" si="4"/>
        <v>1.5599999999999998E-3</v>
      </c>
      <c r="AX29" s="34"/>
      <c r="AY29" s="34"/>
      <c r="AZ29" s="34"/>
      <c r="BA29" s="34"/>
      <c r="BB29" s="34"/>
      <c r="BC29" s="34"/>
      <c r="BD29" s="34"/>
    </row>
    <row r="30" spans="1:56" ht="16.5" hidden="1" customHeight="1" outlineLevel="1" x14ac:dyDescent="0.35">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x14ac:dyDescent="0.35">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5"/>
      <c r="B32" s="9" t="s">
        <v>3</v>
      </c>
      <c r="C32" s="11" t="s">
        <v>55</v>
      </c>
      <c r="D32" s="9" t="s">
        <v>40</v>
      </c>
      <c r="F32" s="34"/>
      <c r="G32" s="34"/>
      <c r="H32" s="34">
        <f>$G$28/'Fixed data'!$C$7</f>
        <v>-0.11050567014893405</v>
      </c>
      <c r="I32" s="34">
        <f>$G$28/'Fixed data'!$C$7</f>
        <v>-0.11050567014893405</v>
      </c>
      <c r="J32" s="34">
        <f>$G$28/'Fixed data'!$C$7</f>
        <v>-0.11050567014893405</v>
      </c>
      <c r="K32" s="34">
        <f>$G$28/'Fixed data'!$C$7</f>
        <v>-0.11050567014893405</v>
      </c>
      <c r="L32" s="34">
        <f>$G$28/'Fixed data'!$C$7</f>
        <v>-0.11050567014893405</v>
      </c>
      <c r="M32" s="34">
        <f>$G$28/'Fixed data'!$C$7</f>
        <v>-0.11050567014893405</v>
      </c>
      <c r="N32" s="34">
        <f>$G$28/'Fixed data'!$C$7</f>
        <v>-0.11050567014893405</v>
      </c>
      <c r="O32" s="34">
        <f>$G$28/'Fixed data'!$C$7</f>
        <v>-0.11050567014893405</v>
      </c>
      <c r="P32" s="34">
        <f>$G$28/'Fixed data'!$C$7</f>
        <v>-0.11050567014893405</v>
      </c>
      <c r="Q32" s="34">
        <f>$G$28/'Fixed data'!$C$7</f>
        <v>-0.11050567014893405</v>
      </c>
      <c r="R32" s="34">
        <f>$G$28/'Fixed data'!$C$7</f>
        <v>-0.11050567014893405</v>
      </c>
      <c r="S32" s="34">
        <f>$G$28/'Fixed data'!$C$7</f>
        <v>-0.11050567014893405</v>
      </c>
      <c r="T32" s="34">
        <f>$G$28/'Fixed data'!$C$7</f>
        <v>-0.11050567014893405</v>
      </c>
      <c r="U32" s="34">
        <f>$G$28/'Fixed data'!$C$7</f>
        <v>-0.11050567014893405</v>
      </c>
      <c r="V32" s="34">
        <f>$G$28/'Fixed data'!$C$7</f>
        <v>-0.11050567014893405</v>
      </c>
      <c r="W32" s="34">
        <f>$G$28/'Fixed data'!$C$7</f>
        <v>-0.11050567014893405</v>
      </c>
      <c r="X32" s="34">
        <f>$G$28/'Fixed data'!$C$7</f>
        <v>-0.11050567014893405</v>
      </c>
      <c r="Y32" s="34">
        <f>$G$28/'Fixed data'!$C$7</f>
        <v>-0.11050567014893405</v>
      </c>
      <c r="Z32" s="34">
        <f>$G$28/'Fixed data'!$C$7</f>
        <v>-0.11050567014893405</v>
      </c>
      <c r="AA32" s="34">
        <f>$G$28/'Fixed data'!$C$7</f>
        <v>-0.11050567014893405</v>
      </c>
      <c r="AB32" s="34">
        <f>$G$28/'Fixed data'!$C$7</f>
        <v>-0.11050567014893405</v>
      </c>
      <c r="AC32" s="34">
        <f>$G$28/'Fixed data'!$C$7</f>
        <v>-0.11050567014893405</v>
      </c>
      <c r="AD32" s="34">
        <f>$G$28/'Fixed data'!$C$7</f>
        <v>-0.11050567014893405</v>
      </c>
      <c r="AE32" s="34">
        <f>$G$28/'Fixed data'!$C$7</f>
        <v>-0.11050567014893405</v>
      </c>
      <c r="AF32" s="34">
        <f>$G$28/'Fixed data'!$C$7</f>
        <v>-0.11050567014893405</v>
      </c>
      <c r="AG32" s="34">
        <f>$G$28/'Fixed data'!$C$7</f>
        <v>-0.11050567014893405</v>
      </c>
      <c r="AH32" s="34">
        <f>$G$28/'Fixed data'!$C$7</f>
        <v>-0.11050567014893405</v>
      </c>
      <c r="AI32" s="34">
        <f>$G$28/'Fixed data'!$C$7</f>
        <v>-0.11050567014893405</v>
      </c>
      <c r="AJ32" s="34">
        <f>$G$28/'Fixed data'!$C$7</f>
        <v>-0.11050567014893405</v>
      </c>
      <c r="AK32" s="34">
        <f>$G$28/'Fixed data'!$C$7</f>
        <v>-0.11050567014893405</v>
      </c>
      <c r="AL32" s="34">
        <f>$G$28/'Fixed data'!$C$7</f>
        <v>-0.11050567014893405</v>
      </c>
      <c r="AM32" s="34">
        <f>$G$28/'Fixed data'!$C$7</f>
        <v>-0.11050567014893405</v>
      </c>
      <c r="AN32" s="34">
        <f>$G$28/'Fixed data'!$C$7</f>
        <v>-0.11050567014893405</v>
      </c>
      <c r="AO32" s="34">
        <f>$G$28/'Fixed data'!$C$7</f>
        <v>-0.11050567014893405</v>
      </c>
      <c r="AP32" s="34">
        <f>$G$28/'Fixed data'!$C$7</f>
        <v>-0.11050567014893405</v>
      </c>
      <c r="AQ32" s="34">
        <f>$G$28/'Fixed data'!$C$7</f>
        <v>-0.11050567014893405</v>
      </c>
      <c r="AR32" s="34">
        <f>$G$28/'Fixed data'!$C$7</f>
        <v>-0.11050567014893405</v>
      </c>
      <c r="AS32" s="34">
        <f>$G$28/'Fixed data'!$C$7</f>
        <v>-0.11050567014893405</v>
      </c>
      <c r="AT32" s="34">
        <f>$G$28/'Fixed data'!$C$7</f>
        <v>-0.11050567014893405</v>
      </c>
      <c r="AU32" s="34">
        <f>$G$28/'Fixed data'!$C$7</f>
        <v>-0.11050567014893405</v>
      </c>
      <c r="AV32" s="34">
        <f>$G$28/'Fixed data'!$C$7</f>
        <v>-0.11050567014893405</v>
      </c>
      <c r="AW32" s="34">
        <f>$G$28/'Fixed data'!$C$7</f>
        <v>-0.11050567014893405</v>
      </c>
      <c r="AX32" s="34">
        <f>$G$28/'Fixed data'!$C$7</f>
        <v>-0.11050567014893405</v>
      </c>
      <c r="AY32" s="34">
        <f>$G$28/'Fixed data'!$C$7</f>
        <v>-0.11050567014893405</v>
      </c>
      <c r="AZ32" s="34">
        <f>$G$28/'Fixed data'!$C$7</f>
        <v>-0.11050567014893405</v>
      </c>
      <c r="BA32" s="34"/>
      <c r="BB32" s="34"/>
      <c r="BC32" s="34"/>
      <c r="BD32" s="34"/>
    </row>
    <row r="33" spans="1:57" ht="16.5" hidden="1" customHeight="1" outlineLevel="1" x14ac:dyDescent="0.35">
      <c r="A33" s="115"/>
      <c r="B33" s="9" t="s">
        <v>4</v>
      </c>
      <c r="C33" s="11" t="s">
        <v>56</v>
      </c>
      <c r="D33" s="9" t="s">
        <v>40</v>
      </c>
      <c r="F33" s="34"/>
      <c r="G33" s="34"/>
      <c r="H33" s="34"/>
      <c r="I33" s="34">
        <f>$H$28/'Fixed data'!$C$7</f>
        <v>-0.11318872707301852</v>
      </c>
      <c r="J33" s="34">
        <f>$H$28/'Fixed data'!$C$7</f>
        <v>-0.11318872707301852</v>
      </c>
      <c r="K33" s="34">
        <f>$H$28/'Fixed data'!$C$7</f>
        <v>-0.11318872707301852</v>
      </c>
      <c r="L33" s="34">
        <f>$H$28/'Fixed data'!$C$7</f>
        <v>-0.11318872707301852</v>
      </c>
      <c r="M33" s="34">
        <f>$H$28/'Fixed data'!$C$7</f>
        <v>-0.11318872707301852</v>
      </c>
      <c r="N33" s="34">
        <f>$H$28/'Fixed data'!$C$7</f>
        <v>-0.11318872707301852</v>
      </c>
      <c r="O33" s="34">
        <f>$H$28/'Fixed data'!$C$7</f>
        <v>-0.11318872707301852</v>
      </c>
      <c r="P33" s="34">
        <f>$H$28/'Fixed data'!$C$7</f>
        <v>-0.11318872707301852</v>
      </c>
      <c r="Q33" s="34">
        <f>$H$28/'Fixed data'!$C$7</f>
        <v>-0.11318872707301852</v>
      </c>
      <c r="R33" s="34">
        <f>$H$28/'Fixed data'!$C$7</f>
        <v>-0.11318872707301852</v>
      </c>
      <c r="S33" s="34">
        <f>$H$28/'Fixed data'!$C$7</f>
        <v>-0.11318872707301852</v>
      </c>
      <c r="T33" s="34">
        <f>$H$28/'Fixed data'!$C$7</f>
        <v>-0.11318872707301852</v>
      </c>
      <c r="U33" s="34">
        <f>$H$28/'Fixed data'!$C$7</f>
        <v>-0.11318872707301852</v>
      </c>
      <c r="V33" s="34">
        <f>$H$28/'Fixed data'!$C$7</f>
        <v>-0.11318872707301852</v>
      </c>
      <c r="W33" s="34">
        <f>$H$28/'Fixed data'!$C$7</f>
        <v>-0.11318872707301852</v>
      </c>
      <c r="X33" s="34">
        <f>$H$28/'Fixed data'!$C$7</f>
        <v>-0.11318872707301852</v>
      </c>
      <c r="Y33" s="34">
        <f>$H$28/'Fixed data'!$C$7</f>
        <v>-0.11318872707301852</v>
      </c>
      <c r="Z33" s="34">
        <f>$H$28/'Fixed data'!$C$7</f>
        <v>-0.11318872707301852</v>
      </c>
      <c r="AA33" s="34">
        <f>$H$28/'Fixed data'!$C$7</f>
        <v>-0.11318872707301852</v>
      </c>
      <c r="AB33" s="34">
        <f>$H$28/'Fixed data'!$C$7</f>
        <v>-0.11318872707301852</v>
      </c>
      <c r="AC33" s="34">
        <f>$H$28/'Fixed data'!$C$7</f>
        <v>-0.11318872707301852</v>
      </c>
      <c r="AD33" s="34">
        <f>$H$28/'Fixed data'!$C$7</f>
        <v>-0.11318872707301852</v>
      </c>
      <c r="AE33" s="34">
        <f>$H$28/'Fixed data'!$C$7</f>
        <v>-0.11318872707301852</v>
      </c>
      <c r="AF33" s="34">
        <f>$H$28/'Fixed data'!$C$7</f>
        <v>-0.11318872707301852</v>
      </c>
      <c r="AG33" s="34">
        <f>$H$28/'Fixed data'!$C$7</f>
        <v>-0.11318872707301852</v>
      </c>
      <c r="AH33" s="34">
        <f>$H$28/'Fixed data'!$C$7</f>
        <v>-0.11318872707301852</v>
      </c>
      <c r="AI33" s="34">
        <f>$H$28/'Fixed data'!$C$7</f>
        <v>-0.11318872707301852</v>
      </c>
      <c r="AJ33" s="34">
        <f>$H$28/'Fixed data'!$C$7</f>
        <v>-0.11318872707301852</v>
      </c>
      <c r="AK33" s="34">
        <f>$H$28/'Fixed data'!$C$7</f>
        <v>-0.11318872707301852</v>
      </c>
      <c r="AL33" s="34">
        <f>$H$28/'Fixed data'!$C$7</f>
        <v>-0.11318872707301852</v>
      </c>
      <c r="AM33" s="34">
        <f>$H$28/'Fixed data'!$C$7</f>
        <v>-0.11318872707301852</v>
      </c>
      <c r="AN33" s="34">
        <f>$H$28/'Fixed data'!$C$7</f>
        <v>-0.11318872707301852</v>
      </c>
      <c r="AO33" s="34">
        <f>$H$28/'Fixed data'!$C$7</f>
        <v>-0.11318872707301852</v>
      </c>
      <c r="AP33" s="34">
        <f>$H$28/'Fixed data'!$C$7</f>
        <v>-0.11318872707301852</v>
      </c>
      <c r="AQ33" s="34">
        <f>$H$28/'Fixed data'!$C$7</f>
        <v>-0.11318872707301852</v>
      </c>
      <c r="AR33" s="34">
        <f>$H$28/'Fixed data'!$C$7</f>
        <v>-0.11318872707301852</v>
      </c>
      <c r="AS33" s="34">
        <f>$H$28/'Fixed data'!$C$7</f>
        <v>-0.11318872707301852</v>
      </c>
      <c r="AT33" s="34">
        <f>$H$28/'Fixed data'!$C$7</f>
        <v>-0.11318872707301852</v>
      </c>
      <c r="AU33" s="34">
        <f>$H$28/'Fixed data'!$C$7</f>
        <v>-0.11318872707301852</v>
      </c>
      <c r="AV33" s="34">
        <f>$H$28/'Fixed data'!$C$7</f>
        <v>-0.11318872707301852</v>
      </c>
      <c r="AW33" s="34">
        <f>$H$28/'Fixed data'!$C$7</f>
        <v>-0.11318872707301852</v>
      </c>
      <c r="AX33" s="34">
        <f>$H$28/'Fixed data'!$C$7</f>
        <v>-0.11318872707301852</v>
      </c>
      <c r="AY33" s="34">
        <f>$H$28/'Fixed data'!$C$7</f>
        <v>-0.11318872707301852</v>
      </c>
      <c r="AZ33" s="34">
        <f>$H$28/'Fixed data'!$C$7</f>
        <v>-0.11318872707301852</v>
      </c>
      <c r="BA33" s="34">
        <f>$H$28/'Fixed data'!$C$7</f>
        <v>-0.11318872707301852</v>
      </c>
      <c r="BB33" s="34"/>
      <c r="BC33" s="34"/>
      <c r="BD33" s="34"/>
    </row>
    <row r="34" spans="1:57" ht="16.5" hidden="1" customHeight="1" outlineLevel="1" x14ac:dyDescent="0.35">
      <c r="A34" s="115"/>
      <c r="B34" s="9" t="s">
        <v>5</v>
      </c>
      <c r="C34" s="11" t="s">
        <v>57</v>
      </c>
      <c r="D34" s="9" t="s">
        <v>40</v>
      </c>
      <c r="F34" s="34"/>
      <c r="G34" s="34"/>
      <c r="H34" s="34"/>
      <c r="I34" s="34"/>
      <c r="J34" s="34">
        <f>$I$28/'Fixed data'!$C$7</f>
        <v>1.3873906116258625E-4</v>
      </c>
      <c r="K34" s="34">
        <f>$I$28/'Fixed data'!$C$7</f>
        <v>1.3873906116258625E-4</v>
      </c>
      <c r="L34" s="34">
        <f>$I$28/'Fixed data'!$C$7</f>
        <v>1.3873906116258625E-4</v>
      </c>
      <c r="M34" s="34">
        <f>$I$28/'Fixed data'!$C$7</f>
        <v>1.3873906116258625E-4</v>
      </c>
      <c r="N34" s="34">
        <f>$I$28/'Fixed data'!$C$7</f>
        <v>1.3873906116258625E-4</v>
      </c>
      <c r="O34" s="34">
        <f>$I$28/'Fixed data'!$C$7</f>
        <v>1.3873906116258625E-4</v>
      </c>
      <c r="P34" s="34">
        <f>$I$28/'Fixed data'!$C$7</f>
        <v>1.3873906116258625E-4</v>
      </c>
      <c r="Q34" s="34">
        <f>$I$28/'Fixed data'!$C$7</f>
        <v>1.3873906116258625E-4</v>
      </c>
      <c r="R34" s="34">
        <f>$I$28/'Fixed data'!$C$7</f>
        <v>1.3873906116258625E-4</v>
      </c>
      <c r="S34" s="34">
        <f>$I$28/'Fixed data'!$C$7</f>
        <v>1.3873906116258625E-4</v>
      </c>
      <c r="T34" s="34">
        <f>$I$28/'Fixed data'!$C$7</f>
        <v>1.3873906116258625E-4</v>
      </c>
      <c r="U34" s="34">
        <f>$I$28/'Fixed data'!$C$7</f>
        <v>1.3873906116258625E-4</v>
      </c>
      <c r="V34" s="34">
        <f>$I$28/'Fixed data'!$C$7</f>
        <v>1.3873906116258625E-4</v>
      </c>
      <c r="W34" s="34">
        <f>$I$28/'Fixed data'!$C$7</f>
        <v>1.3873906116258625E-4</v>
      </c>
      <c r="X34" s="34">
        <f>$I$28/'Fixed data'!$C$7</f>
        <v>1.3873906116258625E-4</v>
      </c>
      <c r="Y34" s="34">
        <f>$I$28/'Fixed data'!$C$7</f>
        <v>1.3873906116258625E-4</v>
      </c>
      <c r="Z34" s="34">
        <f>$I$28/'Fixed data'!$C$7</f>
        <v>1.3873906116258625E-4</v>
      </c>
      <c r="AA34" s="34">
        <f>$I$28/'Fixed data'!$C$7</f>
        <v>1.3873906116258625E-4</v>
      </c>
      <c r="AB34" s="34">
        <f>$I$28/'Fixed data'!$C$7</f>
        <v>1.3873906116258625E-4</v>
      </c>
      <c r="AC34" s="34">
        <f>$I$28/'Fixed data'!$C$7</f>
        <v>1.3873906116258625E-4</v>
      </c>
      <c r="AD34" s="34">
        <f>$I$28/'Fixed data'!$C$7</f>
        <v>1.3873906116258625E-4</v>
      </c>
      <c r="AE34" s="34">
        <f>$I$28/'Fixed data'!$C$7</f>
        <v>1.3873906116258625E-4</v>
      </c>
      <c r="AF34" s="34">
        <f>$I$28/'Fixed data'!$C$7</f>
        <v>1.3873906116258625E-4</v>
      </c>
      <c r="AG34" s="34">
        <f>$I$28/'Fixed data'!$C$7</f>
        <v>1.3873906116258625E-4</v>
      </c>
      <c r="AH34" s="34">
        <f>$I$28/'Fixed data'!$C$7</f>
        <v>1.3873906116258625E-4</v>
      </c>
      <c r="AI34" s="34">
        <f>$I$28/'Fixed data'!$C$7</f>
        <v>1.3873906116258625E-4</v>
      </c>
      <c r="AJ34" s="34">
        <f>$I$28/'Fixed data'!$C$7</f>
        <v>1.3873906116258625E-4</v>
      </c>
      <c r="AK34" s="34">
        <f>$I$28/'Fixed data'!$C$7</f>
        <v>1.3873906116258625E-4</v>
      </c>
      <c r="AL34" s="34">
        <f>$I$28/'Fixed data'!$C$7</f>
        <v>1.3873906116258625E-4</v>
      </c>
      <c r="AM34" s="34">
        <f>$I$28/'Fixed data'!$C$7</f>
        <v>1.3873906116258625E-4</v>
      </c>
      <c r="AN34" s="34">
        <f>$I$28/'Fixed data'!$C$7</f>
        <v>1.3873906116258625E-4</v>
      </c>
      <c r="AO34" s="34">
        <f>$I$28/'Fixed data'!$C$7</f>
        <v>1.3873906116258625E-4</v>
      </c>
      <c r="AP34" s="34">
        <f>$I$28/'Fixed data'!$C$7</f>
        <v>1.3873906116258625E-4</v>
      </c>
      <c r="AQ34" s="34">
        <f>$I$28/'Fixed data'!$C$7</f>
        <v>1.3873906116258625E-4</v>
      </c>
      <c r="AR34" s="34">
        <f>$I$28/'Fixed data'!$C$7</f>
        <v>1.3873906116258625E-4</v>
      </c>
      <c r="AS34" s="34">
        <f>$I$28/'Fixed data'!$C$7</f>
        <v>1.3873906116258625E-4</v>
      </c>
      <c r="AT34" s="34">
        <f>$I$28/'Fixed data'!$C$7</f>
        <v>1.3873906116258625E-4</v>
      </c>
      <c r="AU34" s="34">
        <f>$I$28/'Fixed data'!$C$7</f>
        <v>1.3873906116258625E-4</v>
      </c>
      <c r="AV34" s="34">
        <f>$I$28/'Fixed data'!$C$7</f>
        <v>1.3873906116258625E-4</v>
      </c>
      <c r="AW34" s="34">
        <f>$I$28/'Fixed data'!$C$7</f>
        <v>1.3873906116258625E-4</v>
      </c>
      <c r="AX34" s="34">
        <f>$I$28/'Fixed data'!$C$7</f>
        <v>1.3873906116258625E-4</v>
      </c>
      <c r="AY34" s="34">
        <f>$I$28/'Fixed data'!$C$7</f>
        <v>1.3873906116258625E-4</v>
      </c>
      <c r="AZ34" s="34">
        <f>$I$28/'Fixed data'!$C$7</f>
        <v>1.3873906116258625E-4</v>
      </c>
      <c r="BA34" s="34">
        <f>$I$28/'Fixed data'!$C$7</f>
        <v>1.3873906116258625E-4</v>
      </c>
      <c r="BB34" s="34">
        <f>$I$28/'Fixed data'!$C$7</f>
        <v>1.3873906116258625E-4</v>
      </c>
      <c r="BC34" s="34"/>
      <c r="BD34" s="34"/>
    </row>
    <row r="35" spans="1:57" ht="16.5" hidden="1" customHeight="1" outlineLevel="1" x14ac:dyDescent="0.35">
      <c r="A35" s="115"/>
      <c r="B35" s="9" t="s">
        <v>6</v>
      </c>
      <c r="C35" s="11" t="s">
        <v>58</v>
      </c>
      <c r="D35" s="9" t="s">
        <v>40</v>
      </c>
      <c r="F35" s="34"/>
      <c r="G35" s="34"/>
      <c r="H35" s="34"/>
      <c r="I35" s="34"/>
      <c r="J35" s="34"/>
      <c r="K35" s="34">
        <f>$J$28/'Fixed data'!$C$7</f>
        <v>1.3876388586220434E-4</v>
      </c>
      <c r="L35" s="34">
        <f>$J$28/'Fixed data'!$C$7</f>
        <v>1.3876388586220434E-4</v>
      </c>
      <c r="M35" s="34">
        <f>$J$28/'Fixed data'!$C$7</f>
        <v>1.3876388586220434E-4</v>
      </c>
      <c r="N35" s="34">
        <f>$J$28/'Fixed data'!$C$7</f>
        <v>1.3876388586220434E-4</v>
      </c>
      <c r="O35" s="34">
        <f>$J$28/'Fixed data'!$C$7</f>
        <v>1.3876388586220434E-4</v>
      </c>
      <c r="P35" s="34">
        <f>$J$28/'Fixed data'!$C$7</f>
        <v>1.3876388586220434E-4</v>
      </c>
      <c r="Q35" s="34">
        <f>$J$28/'Fixed data'!$C$7</f>
        <v>1.3876388586220434E-4</v>
      </c>
      <c r="R35" s="34">
        <f>$J$28/'Fixed data'!$C$7</f>
        <v>1.3876388586220434E-4</v>
      </c>
      <c r="S35" s="34">
        <f>$J$28/'Fixed data'!$C$7</f>
        <v>1.3876388586220434E-4</v>
      </c>
      <c r="T35" s="34">
        <f>$J$28/'Fixed data'!$C$7</f>
        <v>1.3876388586220434E-4</v>
      </c>
      <c r="U35" s="34">
        <f>$J$28/'Fixed data'!$C$7</f>
        <v>1.3876388586220434E-4</v>
      </c>
      <c r="V35" s="34">
        <f>$J$28/'Fixed data'!$C$7</f>
        <v>1.3876388586220434E-4</v>
      </c>
      <c r="W35" s="34">
        <f>$J$28/'Fixed data'!$C$7</f>
        <v>1.3876388586220434E-4</v>
      </c>
      <c r="X35" s="34">
        <f>$J$28/'Fixed data'!$C$7</f>
        <v>1.3876388586220434E-4</v>
      </c>
      <c r="Y35" s="34">
        <f>$J$28/'Fixed data'!$C$7</f>
        <v>1.3876388586220434E-4</v>
      </c>
      <c r="Z35" s="34">
        <f>$J$28/'Fixed data'!$C$7</f>
        <v>1.3876388586220434E-4</v>
      </c>
      <c r="AA35" s="34">
        <f>$J$28/'Fixed data'!$C$7</f>
        <v>1.3876388586220434E-4</v>
      </c>
      <c r="AB35" s="34">
        <f>$J$28/'Fixed data'!$C$7</f>
        <v>1.3876388586220434E-4</v>
      </c>
      <c r="AC35" s="34">
        <f>$J$28/'Fixed data'!$C$7</f>
        <v>1.3876388586220434E-4</v>
      </c>
      <c r="AD35" s="34">
        <f>$J$28/'Fixed data'!$C$7</f>
        <v>1.3876388586220434E-4</v>
      </c>
      <c r="AE35" s="34">
        <f>$J$28/'Fixed data'!$C$7</f>
        <v>1.3876388586220434E-4</v>
      </c>
      <c r="AF35" s="34">
        <f>$J$28/'Fixed data'!$C$7</f>
        <v>1.3876388586220434E-4</v>
      </c>
      <c r="AG35" s="34">
        <f>$J$28/'Fixed data'!$C$7</f>
        <v>1.3876388586220434E-4</v>
      </c>
      <c r="AH35" s="34">
        <f>$J$28/'Fixed data'!$C$7</f>
        <v>1.3876388586220434E-4</v>
      </c>
      <c r="AI35" s="34">
        <f>$J$28/'Fixed data'!$C$7</f>
        <v>1.3876388586220434E-4</v>
      </c>
      <c r="AJ35" s="34">
        <f>$J$28/'Fixed data'!$C$7</f>
        <v>1.3876388586220434E-4</v>
      </c>
      <c r="AK35" s="34">
        <f>$J$28/'Fixed data'!$C$7</f>
        <v>1.3876388586220434E-4</v>
      </c>
      <c r="AL35" s="34">
        <f>$J$28/'Fixed data'!$C$7</f>
        <v>1.3876388586220434E-4</v>
      </c>
      <c r="AM35" s="34">
        <f>$J$28/'Fixed data'!$C$7</f>
        <v>1.3876388586220434E-4</v>
      </c>
      <c r="AN35" s="34">
        <f>$J$28/'Fixed data'!$C$7</f>
        <v>1.3876388586220434E-4</v>
      </c>
      <c r="AO35" s="34">
        <f>$J$28/'Fixed data'!$C$7</f>
        <v>1.3876388586220434E-4</v>
      </c>
      <c r="AP35" s="34">
        <f>$J$28/'Fixed data'!$C$7</f>
        <v>1.3876388586220434E-4</v>
      </c>
      <c r="AQ35" s="34">
        <f>$J$28/'Fixed data'!$C$7</f>
        <v>1.3876388586220434E-4</v>
      </c>
      <c r="AR35" s="34">
        <f>$J$28/'Fixed data'!$C$7</f>
        <v>1.3876388586220434E-4</v>
      </c>
      <c r="AS35" s="34">
        <f>$J$28/'Fixed data'!$C$7</f>
        <v>1.3876388586220434E-4</v>
      </c>
      <c r="AT35" s="34">
        <f>$J$28/'Fixed data'!$C$7</f>
        <v>1.3876388586220434E-4</v>
      </c>
      <c r="AU35" s="34">
        <f>$J$28/'Fixed data'!$C$7</f>
        <v>1.3876388586220434E-4</v>
      </c>
      <c r="AV35" s="34">
        <f>$J$28/'Fixed data'!$C$7</f>
        <v>1.3876388586220434E-4</v>
      </c>
      <c r="AW35" s="34">
        <f>$J$28/'Fixed data'!$C$7</f>
        <v>1.3876388586220434E-4</v>
      </c>
      <c r="AX35" s="34">
        <f>$J$28/'Fixed data'!$C$7</f>
        <v>1.3876388586220434E-4</v>
      </c>
      <c r="AY35" s="34">
        <f>$J$28/'Fixed data'!$C$7</f>
        <v>1.3876388586220434E-4</v>
      </c>
      <c r="AZ35" s="34">
        <f>$J$28/'Fixed data'!$C$7</f>
        <v>1.3876388586220434E-4</v>
      </c>
      <c r="BA35" s="34">
        <f>$J$28/'Fixed data'!$C$7</f>
        <v>1.3876388586220434E-4</v>
      </c>
      <c r="BB35" s="34">
        <f>$J$28/'Fixed data'!$C$7</f>
        <v>1.3876388586220434E-4</v>
      </c>
      <c r="BC35" s="34">
        <f>$J$28/'Fixed data'!$C$7</f>
        <v>1.3876388586220434E-4</v>
      </c>
      <c r="BD35" s="34"/>
    </row>
    <row r="36" spans="1:57" ht="16.5" hidden="1" customHeight="1" outlineLevel="1" x14ac:dyDescent="0.35">
      <c r="A36" s="115"/>
      <c r="B36" s="9" t="s">
        <v>32</v>
      </c>
      <c r="C36" s="11" t="s">
        <v>59</v>
      </c>
      <c r="D36" s="9" t="s">
        <v>40</v>
      </c>
      <c r="F36" s="34"/>
      <c r="G36" s="34"/>
      <c r="H36" s="34"/>
      <c r="I36" s="34"/>
      <c r="J36" s="34"/>
      <c r="K36" s="34"/>
      <c r="L36" s="34">
        <f>$K$28/'Fixed data'!$C$7</f>
        <v>1.3880026534362005E-4</v>
      </c>
      <c r="M36" s="34">
        <f>$K$28/'Fixed data'!$C$7</f>
        <v>1.3880026534362005E-4</v>
      </c>
      <c r="N36" s="34">
        <f>$K$28/'Fixed data'!$C$7</f>
        <v>1.3880026534362005E-4</v>
      </c>
      <c r="O36" s="34">
        <f>$K$28/'Fixed data'!$C$7</f>
        <v>1.3880026534362005E-4</v>
      </c>
      <c r="P36" s="34">
        <f>$K$28/'Fixed data'!$C$7</f>
        <v>1.3880026534362005E-4</v>
      </c>
      <c r="Q36" s="34">
        <f>$K$28/'Fixed data'!$C$7</f>
        <v>1.3880026534362005E-4</v>
      </c>
      <c r="R36" s="34">
        <f>$K$28/'Fixed data'!$C$7</f>
        <v>1.3880026534362005E-4</v>
      </c>
      <c r="S36" s="34">
        <f>$K$28/'Fixed data'!$C$7</f>
        <v>1.3880026534362005E-4</v>
      </c>
      <c r="T36" s="34">
        <f>$K$28/'Fixed data'!$C$7</f>
        <v>1.3880026534362005E-4</v>
      </c>
      <c r="U36" s="34">
        <f>$K$28/'Fixed data'!$C$7</f>
        <v>1.3880026534362005E-4</v>
      </c>
      <c r="V36" s="34">
        <f>$K$28/'Fixed data'!$C$7</f>
        <v>1.3880026534362005E-4</v>
      </c>
      <c r="W36" s="34">
        <f>$K$28/'Fixed data'!$C$7</f>
        <v>1.3880026534362005E-4</v>
      </c>
      <c r="X36" s="34">
        <f>$K$28/'Fixed data'!$C$7</f>
        <v>1.3880026534362005E-4</v>
      </c>
      <c r="Y36" s="34">
        <f>$K$28/'Fixed data'!$C$7</f>
        <v>1.3880026534362005E-4</v>
      </c>
      <c r="Z36" s="34">
        <f>$K$28/'Fixed data'!$C$7</f>
        <v>1.3880026534362005E-4</v>
      </c>
      <c r="AA36" s="34">
        <f>$K$28/'Fixed data'!$C$7</f>
        <v>1.3880026534362005E-4</v>
      </c>
      <c r="AB36" s="34">
        <f>$K$28/'Fixed data'!$C$7</f>
        <v>1.3880026534362005E-4</v>
      </c>
      <c r="AC36" s="34">
        <f>$K$28/'Fixed data'!$C$7</f>
        <v>1.3880026534362005E-4</v>
      </c>
      <c r="AD36" s="34">
        <f>$K$28/'Fixed data'!$C$7</f>
        <v>1.3880026534362005E-4</v>
      </c>
      <c r="AE36" s="34">
        <f>$K$28/'Fixed data'!$C$7</f>
        <v>1.3880026534362005E-4</v>
      </c>
      <c r="AF36" s="34">
        <f>$K$28/'Fixed data'!$C$7</f>
        <v>1.3880026534362005E-4</v>
      </c>
      <c r="AG36" s="34">
        <f>$K$28/'Fixed data'!$C$7</f>
        <v>1.3880026534362005E-4</v>
      </c>
      <c r="AH36" s="34">
        <f>$K$28/'Fixed data'!$C$7</f>
        <v>1.3880026534362005E-4</v>
      </c>
      <c r="AI36" s="34">
        <f>$K$28/'Fixed data'!$C$7</f>
        <v>1.3880026534362005E-4</v>
      </c>
      <c r="AJ36" s="34">
        <f>$K$28/'Fixed data'!$C$7</f>
        <v>1.3880026534362005E-4</v>
      </c>
      <c r="AK36" s="34">
        <f>$K$28/'Fixed data'!$C$7</f>
        <v>1.3880026534362005E-4</v>
      </c>
      <c r="AL36" s="34">
        <f>$K$28/'Fixed data'!$C$7</f>
        <v>1.3880026534362005E-4</v>
      </c>
      <c r="AM36" s="34">
        <f>$K$28/'Fixed data'!$C$7</f>
        <v>1.3880026534362005E-4</v>
      </c>
      <c r="AN36" s="34">
        <f>$K$28/'Fixed data'!$C$7</f>
        <v>1.3880026534362005E-4</v>
      </c>
      <c r="AO36" s="34">
        <f>$K$28/'Fixed data'!$C$7</f>
        <v>1.3880026534362005E-4</v>
      </c>
      <c r="AP36" s="34">
        <f>$K$28/'Fixed data'!$C$7</f>
        <v>1.3880026534362005E-4</v>
      </c>
      <c r="AQ36" s="34">
        <f>$K$28/'Fixed data'!$C$7</f>
        <v>1.3880026534362005E-4</v>
      </c>
      <c r="AR36" s="34">
        <f>$K$28/'Fixed data'!$C$7</f>
        <v>1.3880026534362005E-4</v>
      </c>
      <c r="AS36" s="34">
        <f>$K$28/'Fixed data'!$C$7</f>
        <v>1.3880026534362005E-4</v>
      </c>
      <c r="AT36" s="34">
        <f>$K$28/'Fixed data'!$C$7</f>
        <v>1.3880026534362005E-4</v>
      </c>
      <c r="AU36" s="34">
        <f>$K$28/'Fixed data'!$C$7</f>
        <v>1.3880026534362005E-4</v>
      </c>
      <c r="AV36" s="34">
        <f>$K$28/'Fixed data'!$C$7</f>
        <v>1.3880026534362005E-4</v>
      </c>
      <c r="AW36" s="34">
        <f>$K$28/'Fixed data'!$C$7</f>
        <v>1.3880026534362005E-4</v>
      </c>
      <c r="AX36" s="34">
        <f>$K$28/'Fixed data'!$C$7</f>
        <v>1.3880026534362005E-4</v>
      </c>
      <c r="AY36" s="34">
        <f>$K$28/'Fixed data'!$C$7</f>
        <v>1.3880026534362005E-4</v>
      </c>
      <c r="AZ36" s="34">
        <f>$K$28/'Fixed data'!$C$7</f>
        <v>1.3880026534362005E-4</v>
      </c>
      <c r="BA36" s="34">
        <f>$K$28/'Fixed data'!$C$7</f>
        <v>1.3880026534362005E-4</v>
      </c>
      <c r="BB36" s="34">
        <f>$K$28/'Fixed data'!$C$7</f>
        <v>1.3880026534362005E-4</v>
      </c>
      <c r="BC36" s="34">
        <f>$K$28/'Fixed data'!$C$7</f>
        <v>1.3880026534362005E-4</v>
      </c>
      <c r="BD36" s="34">
        <f>$K$28/'Fixed data'!$C$7</f>
        <v>1.3880026534362005E-4</v>
      </c>
    </row>
    <row r="37" spans="1:57" ht="16.5" hidden="1" customHeight="1" outlineLevel="1" x14ac:dyDescent="0.35">
      <c r="A37" s="115"/>
      <c r="B37" s="9" t="s">
        <v>33</v>
      </c>
      <c r="C37" s="11" t="s">
        <v>60</v>
      </c>
      <c r="D37" s="9" t="s">
        <v>40</v>
      </c>
      <c r="F37" s="34"/>
      <c r="G37" s="34"/>
      <c r="H37" s="34"/>
      <c r="I37" s="34"/>
      <c r="J37" s="34"/>
      <c r="K37" s="34"/>
      <c r="L37" s="34"/>
      <c r="M37" s="34">
        <f>$L$28/'Fixed data'!$C$7</f>
        <v>1.3881632648206528E-4</v>
      </c>
      <c r="N37" s="34">
        <f>$L$28/'Fixed data'!$C$7</f>
        <v>1.3881632648206528E-4</v>
      </c>
      <c r="O37" s="34">
        <f>$L$28/'Fixed data'!$C$7</f>
        <v>1.3881632648206528E-4</v>
      </c>
      <c r="P37" s="34">
        <f>$L$28/'Fixed data'!$C$7</f>
        <v>1.3881632648206528E-4</v>
      </c>
      <c r="Q37" s="34">
        <f>$L$28/'Fixed data'!$C$7</f>
        <v>1.3881632648206528E-4</v>
      </c>
      <c r="R37" s="34">
        <f>$L$28/'Fixed data'!$C$7</f>
        <v>1.3881632648206528E-4</v>
      </c>
      <c r="S37" s="34">
        <f>$L$28/'Fixed data'!$C$7</f>
        <v>1.3881632648206528E-4</v>
      </c>
      <c r="T37" s="34">
        <f>$L$28/'Fixed data'!$C$7</f>
        <v>1.3881632648206528E-4</v>
      </c>
      <c r="U37" s="34">
        <f>$L$28/'Fixed data'!$C$7</f>
        <v>1.3881632648206528E-4</v>
      </c>
      <c r="V37" s="34">
        <f>$L$28/'Fixed data'!$C$7</f>
        <v>1.3881632648206528E-4</v>
      </c>
      <c r="W37" s="34">
        <f>$L$28/'Fixed data'!$C$7</f>
        <v>1.3881632648206528E-4</v>
      </c>
      <c r="X37" s="34">
        <f>$L$28/'Fixed data'!$C$7</f>
        <v>1.3881632648206528E-4</v>
      </c>
      <c r="Y37" s="34">
        <f>$L$28/'Fixed data'!$C$7</f>
        <v>1.3881632648206528E-4</v>
      </c>
      <c r="Z37" s="34">
        <f>$L$28/'Fixed data'!$C$7</f>
        <v>1.3881632648206528E-4</v>
      </c>
      <c r="AA37" s="34">
        <f>$L$28/'Fixed data'!$C$7</f>
        <v>1.3881632648206528E-4</v>
      </c>
      <c r="AB37" s="34">
        <f>$L$28/'Fixed data'!$C$7</f>
        <v>1.3881632648206528E-4</v>
      </c>
      <c r="AC37" s="34">
        <f>$L$28/'Fixed data'!$C$7</f>
        <v>1.3881632648206528E-4</v>
      </c>
      <c r="AD37" s="34">
        <f>$L$28/'Fixed data'!$C$7</f>
        <v>1.3881632648206528E-4</v>
      </c>
      <c r="AE37" s="34">
        <f>$L$28/'Fixed data'!$C$7</f>
        <v>1.3881632648206528E-4</v>
      </c>
      <c r="AF37" s="34">
        <f>$L$28/'Fixed data'!$C$7</f>
        <v>1.3881632648206528E-4</v>
      </c>
      <c r="AG37" s="34">
        <f>$L$28/'Fixed data'!$C$7</f>
        <v>1.3881632648206528E-4</v>
      </c>
      <c r="AH37" s="34">
        <f>$L$28/'Fixed data'!$C$7</f>
        <v>1.3881632648206528E-4</v>
      </c>
      <c r="AI37" s="34">
        <f>$L$28/'Fixed data'!$C$7</f>
        <v>1.3881632648206528E-4</v>
      </c>
      <c r="AJ37" s="34">
        <f>$L$28/'Fixed data'!$C$7</f>
        <v>1.3881632648206528E-4</v>
      </c>
      <c r="AK37" s="34">
        <f>$L$28/'Fixed data'!$C$7</f>
        <v>1.3881632648206528E-4</v>
      </c>
      <c r="AL37" s="34">
        <f>$L$28/'Fixed data'!$C$7</f>
        <v>1.3881632648206528E-4</v>
      </c>
      <c r="AM37" s="34">
        <f>$L$28/'Fixed data'!$C$7</f>
        <v>1.3881632648206528E-4</v>
      </c>
      <c r="AN37" s="34">
        <f>$L$28/'Fixed data'!$C$7</f>
        <v>1.3881632648206528E-4</v>
      </c>
      <c r="AO37" s="34">
        <f>$L$28/'Fixed data'!$C$7</f>
        <v>1.3881632648206528E-4</v>
      </c>
      <c r="AP37" s="34">
        <f>$L$28/'Fixed data'!$C$7</f>
        <v>1.3881632648206528E-4</v>
      </c>
      <c r="AQ37" s="34">
        <f>$L$28/'Fixed data'!$C$7</f>
        <v>1.3881632648206528E-4</v>
      </c>
      <c r="AR37" s="34">
        <f>$L$28/'Fixed data'!$C$7</f>
        <v>1.3881632648206528E-4</v>
      </c>
      <c r="AS37" s="34">
        <f>$L$28/'Fixed data'!$C$7</f>
        <v>1.3881632648206528E-4</v>
      </c>
      <c r="AT37" s="34">
        <f>$L$28/'Fixed data'!$C$7</f>
        <v>1.3881632648206528E-4</v>
      </c>
      <c r="AU37" s="34">
        <f>$L$28/'Fixed data'!$C$7</f>
        <v>1.3881632648206528E-4</v>
      </c>
      <c r="AV37" s="34">
        <f>$L$28/'Fixed data'!$C$7</f>
        <v>1.3881632648206528E-4</v>
      </c>
      <c r="AW37" s="34">
        <f>$L$28/'Fixed data'!$C$7</f>
        <v>1.3881632648206528E-4</v>
      </c>
      <c r="AX37" s="34">
        <f>$L$28/'Fixed data'!$C$7</f>
        <v>1.3881632648206528E-4</v>
      </c>
      <c r="AY37" s="34">
        <f>$L$28/'Fixed data'!$C$7</f>
        <v>1.3881632648206528E-4</v>
      </c>
      <c r="AZ37" s="34">
        <f>$L$28/'Fixed data'!$C$7</f>
        <v>1.3881632648206528E-4</v>
      </c>
      <c r="BA37" s="34">
        <f>$L$28/'Fixed data'!$C$7</f>
        <v>1.3881632648206528E-4</v>
      </c>
      <c r="BB37" s="34">
        <f>$L$28/'Fixed data'!$C$7</f>
        <v>1.3881632648206528E-4</v>
      </c>
      <c r="BC37" s="34">
        <f>$L$28/'Fixed data'!$C$7</f>
        <v>1.3881632648206528E-4</v>
      </c>
      <c r="BD37" s="34">
        <f>$L$28/'Fixed data'!$C$7</f>
        <v>1.3881632648206528E-4</v>
      </c>
    </row>
    <row r="38" spans="1:57" ht="16.5" hidden="1" customHeight="1" outlineLevel="1" x14ac:dyDescent="0.35">
      <c r="A38" s="115"/>
      <c r="B38" s="9" t="s">
        <v>110</v>
      </c>
      <c r="C38" s="11" t="s">
        <v>132</v>
      </c>
      <c r="D38" s="9" t="s">
        <v>40</v>
      </c>
      <c r="F38" s="34"/>
      <c r="G38" s="34"/>
      <c r="H38" s="34"/>
      <c r="I38" s="34"/>
      <c r="J38" s="34"/>
      <c r="K38" s="34"/>
      <c r="L38" s="34"/>
      <c r="M38" s="34"/>
      <c r="N38" s="34">
        <f>$M$28/'Fixed data'!$C$7</f>
        <v>1.3866666666666666E-4</v>
      </c>
      <c r="O38" s="34">
        <f>$M$28/'Fixed data'!$C$7</f>
        <v>1.3866666666666666E-4</v>
      </c>
      <c r="P38" s="34">
        <f>$M$28/'Fixed data'!$C$7</f>
        <v>1.3866666666666666E-4</v>
      </c>
      <c r="Q38" s="34">
        <f>$M$28/'Fixed data'!$C$7</f>
        <v>1.3866666666666666E-4</v>
      </c>
      <c r="R38" s="34">
        <f>$M$28/'Fixed data'!$C$7</f>
        <v>1.3866666666666666E-4</v>
      </c>
      <c r="S38" s="34">
        <f>$M$28/'Fixed data'!$C$7</f>
        <v>1.3866666666666666E-4</v>
      </c>
      <c r="T38" s="34">
        <f>$M$28/'Fixed data'!$C$7</f>
        <v>1.3866666666666666E-4</v>
      </c>
      <c r="U38" s="34">
        <f>$M$28/'Fixed data'!$C$7</f>
        <v>1.3866666666666666E-4</v>
      </c>
      <c r="V38" s="34">
        <f>$M$28/'Fixed data'!$C$7</f>
        <v>1.3866666666666666E-4</v>
      </c>
      <c r="W38" s="34">
        <f>$M$28/'Fixed data'!$C$7</f>
        <v>1.3866666666666666E-4</v>
      </c>
      <c r="X38" s="34">
        <f>$M$28/'Fixed data'!$C$7</f>
        <v>1.3866666666666666E-4</v>
      </c>
      <c r="Y38" s="34">
        <f>$M$28/'Fixed data'!$C$7</f>
        <v>1.3866666666666666E-4</v>
      </c>
      <c r="Z38" s="34">
        <f>$M$28/'Fixed data'!$C$7</f>
        <v>1.3866666666666666E-4</v>
      </c>
      <c r="AA38" s="34">
        <f>$M$28/'Fixed data'!$C$7</f>
        <v>1.3866666666666666E-4</v>
      </c>
      <c r="AB38" s="34">
        <f>$M$28/'Fixed data'!$C$7</f>
        <v>1.3866666666666666E-4</v>
      </c>
      <c r="AC38" s="34">
        <f>$M$28/'Fixed data'!$C$7</f>
        <v>1.3866666666666666E-4</v>
      </c>
      <c r="AD38" s="34">
        <f>$M$28/'Fixed data'!$C$7</f>
        <v>1.3866666666666666E-4</v>
      </c>
      <c r="AE38" s="34">
        <f>$M$28/'Fixed data'!$C$7</f>
        <v>1.3866666666666666E-4</v>
      </c>
      <c r="AF38" s="34">
        <f>$M$28/'Fixed data'!$C$7</f>
        <v>1.3866666666666666E-4</v>
      </c>
      <c r="AG38" s="34">
        <f>$M$28/'Fixed data'!$C$7</f>
        <v>1.3866666666666666E-4</v>
      </c>
      <c r="AH38" s="34">
        <f>$M$28/'Fixed data'!$C$7</f>
        <v>1.3866666666666666E-4</v>
      </c>
      <c r="AI38" s="34">
        <f>$M$28/'Fixed data'!$C$7</f>
        <v>1.3866666666666666E-4</v>
      </c>
      <c r="AJ38" s="34">
        <f>$M$28/'Fixed data'!$C$7</f>
        <v>1.3866666666666666E-4</v>
      </c>
      <c r="AK38" s="34">
        <f>$M$28/'Fixed data'!$C$7</f>
        <v>1.3866666666666666E-4</v>
      </c>
      <c r="AL38" s="34">
        <f>$M$28/'Fixed data'!$C$7</f>
        <v>1.3866666666666666E-4</v>
      </c>
      <c r="AM38" s="34">
        <f>$M$28/'Fixed data'!$C$7</f>
        <v>1.3866666666666666E-4</v>
      </c>
      <c r="AN38" s="34">
        <f>$M$28/'Fixed data'!$C$7</f>
        <v>1.3866666666666666E-4</v>
      </c>
      <c r="AO38" s="34">
        <f>$M$28/'Fixed data'!$C$7</f>
        <v>1.3866666666666666E-4</v>
      </c>
      <c r="AP38" s="34">
        <f>$M$28/'Fixed data'!$C$7</f>
        <v>1.3866666666666666E-4</v>
      </c>
      <c r="AQ38" s="34">
        <f>$M$28/'Fixed data'!$C$7</f>
        <v>1.3866666666666666E-4</v>
      </c>
      <c r="AR38" s="34">
        <f>$M$28/'Fixed data'!$C$7</f>
        <v>1.3866666666666666E-4</v>
      </c>
      <c r="AS38" s="34">
        <f>$M$28/'Fixed data'!$C$7</f>
        <v>1.3866666666666666E-4</v>
      </c>
      <c r="AT38" s="34">
        <f>$M$28/'Fixed data'!$C$7</f>
        <v>1.3866666666666666E-4</v>
      </c>
      <c r="AU38" s="34">
        <f>$M$28/'Fixed data'!$C$7</f>
        <v>1.3866666666666666E-4</v>
      </c>
      <c r="AV38" s="34">
        <f>$M$28/'Fixed data'!$C$7</f>
        <v>1.3866666666666666E-4</v>
      </c>
      <c r="AW38" s="34">
        <f>$M$28/'Fixed data'!$C$7</f>
        <v>1.3866666666666666E-4</v>
      </c>
      <c r="AX38" s="34">
        <f>$M$28/'Fixed data'!$C$7</f>
        <v>1.3866666666666666E-4</v>
      </c>
      <c r="AY38" s="34">
        <f>$M$28/'Fixed data'!$C$7</f>
        <v>1.3866666666666666E-4</v>
      </c>
      <c r="AZ38" s="34">
        <f>$M$28/'Fixed data'!$C$7</f>
        <v>1.3866666666666666E-4</v>
      </c>
      <c r="BA38" s="34">
        <f>$M$28/'Fixed data'!$C$7</f>
        <v>1.3866666666666666E-4</v>
      </c>
      <c r="BB38" s="34">
        <f>$M$28/'Fixed data'!$C$7</f>
        <v>1.3866666666666666E-4</v>
      </c>
      <c r="BC38" s="34">
        <f>$M$28/'Fixed data'!$C$7</f>
        <v>1.3866666666666666E-4</v>
      </c>
      <c r="BD38" s="34">
        <f>$M$28/'Fixed data'!$C$7</f>
        <v>1.3866666666666666E-4</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1.3866666666666666E-4</v>
      </c>
      <c r="P39" s="34">
        <f>$N$28/'Fixed data'!$C$7</f>
        <v>1.3866666666666666E-4</v>
      </c>
      <c r="Q39" s="34">
        <f>$N$28/'Fixed data'!$C$7</f>
        <v>1.3866666666666666E-4</v>
      </c>
      <c r="R39" s="34">
        <f>$N$28/'Fixed data'!$C$7</f>
        <v>1.3866666666666666E-4</v>
      </c>
      <c r="S39" s="34">
        <f>$N$28/'Fixed data'!$C$7</f>
        <v>1.3866666666666666E-4</v>
      </c>
      <c r="T39" s="34">
        <f>$N$28/'Fixed data'!$C$7</f>
        <v>1.3866666666666666E-4</v>
      </c>
      <c r="U39" s="34">
        <f>$N$28/'Fixed data'!$C$7</f>
        <v>1.3866666666666666E-4</v>
      </c>
      <c r="V39" s="34">
        <f>$N$28/'Fixed data'!$C$7</f>
        <v>1.3866666666666666E-4</v>
      </c>
      <c r="W39" s="34">
        <f>$N$28/'Fixed data'!$C$7</f>
        <v>1.3866666666666666E-4</v>
      </c>
      <c r="X39" s="34">
        <f>$N$28/'Fixed data'!$C$7</f>
        <v>1.3866666666666666E-4</v>
      </c>
      <c r="Y39" s="34">
        <f>$N$28/'Fixed data'!$C$7</f>
        <v>1.3866666666666666E-4</v>
      </c>
      <c r="Z39" s="34">
        <f>$N$28/'Fixed data'!$C$7</f>
        <v>1.3866666666666666E-4</v>
      </c>
      <c r="AA39" s="34">
        <f>$N$28/'Fixed data'!$C$7</f>
        <v>1.3866666666666666E-4</v>
      </c>
      <c r="AB39" s="34">
        <f>$N$28/'Fixed data'!$C$7</f>
        <v>1.3866666666666666E-4</v>
      </c>
      <c r="AC39" s="34">
        <f>$N$28/'Fixed data'!$C$7</f>
        <v>1.3866666666666666E-4</v>
      </c>
      <c r="AD39" s="34">
        <f>$N$28/'Fixed data'!$C$7</f>
        <v>1.3866666666666666E-4</v>
      </c>
      <c r="AE39" s="34">
        <f>$N$28/'Fixed data'!$C$7</f>
        <v>1.3866666666666666E-4</v>
      </c>
      <c r="AF39" s="34">
        <f>$N$28/'Fixed data'!$C$7</f>
        <v>1.3866666666666666E-4</v>
      </c>
      <c r="AG39" s="34">
        <f>$N$28/'Fixed data'!$C$7</f>
        <v>1.3866666666666666E-4</v>
      </c>
      <c r="AH39" s="34">
        <f>$N$28/'Fixed data'!$C$7</f>
        <v>1.3866666666666666E-4</v>
      </c>
      <c r="AI39" s="34">
        <f>$N$28/'Fixed data'!$C$7</f>
        <v>1.3866666666666666E-4</v>
      </c>
      <c r="AJ39" s="34">
        <f>$N$28/'Fixed data'!$C$7</f>
        <v>1.3866666666666666E-4</v>
      </c>
      <c r="AK39" s="34">
        <f>$N$28/'Fixed data'!$C$7</f>
        <v>1.3866666666666666E-4</v>
      </c>
      <c r="AL39" s="34">
        <f>$N$28/'Fixed data'!$C$7</f>
        <v>1.3866666666666666E-4</v>
      </c>
      <c r="AM39" s="34">
        <f>$N$28/'Fixed data'!$C$7</f>
        <v>1.3866666666666666E-4</v>
      </c>
      <c r="AN39" s="34">
        <f>$N$28/'Fixed data'!$C$7</f>
        <v>1.3866666666666666E-4</v>
      </c>
      <c r="AO39" s="34">
        <f>$N$28/'Fixed data'!$C$7</f>
        <v>1.3866666666666666E-4</v>
      </c>
      <c r="AP39" s="34">
        <f>$N$28/'Fixed data'!$C$7</f>
        <v>1.3866666666666666E-4</v>
      </c>
      <c r="AQ39" s="34">
        <f>$N$28/'Fixed data'!$C$7</f>
        <v>1.3866666666666666E-4</v>
      </c>
      <c r="AR39" s="34">
        <f>$N$28/'Fixed data'!$C$7</f>
        <v>1.3866666666666666E-4</v>
      </c>
      <c r="AS39" s="34">
        <f>$N$28/'Fixed data'!$C$7</f>
        <v>1.3866666666666666E-4</v>
      </c>
      <c r="AT39" s="34">
        <f>$N$28/'Fixed data'!$C$7</f>
        <v>1.3866666666666666E-4</v>
      </c>
      <c r="AU39" s="34">
        <f>$N$28/'Fixed data'!$C$7</f>
        <v>1.3866666666666666E-4</v>
      </c>
      <c r="AV39" s="34">
        <f>$N$28/'Fixed data'!$C$7</f>
        <v>1.3866666666666666E-4</v>
      </c>
      <c r="AW39" s="34">
        <f>$N$28/'Fixed data'!$C$7</f>
        <v>1.3866666666666666E-4</v>
      </c>
      <c r="AX39" s="34">
        <f>$N$28/'Fixed data'!$C$7</f>
        <v>1.3866666666666666E-4</v>
      </c>
      <c r="AY39" s="34">
        <f>$N$28/'Fixed data'!$C$7</f>
        <v>1.3866666666666666E-4</v>
      </c>
      <c r="AZ39" s="34">
        <f>$N$28/'Fixed data'!$C$7</f>
        <v>1.3866666666666666E-4</v>
      </c>
      <c r="BA39" s="34">
        <f>$N$28/'Fixed data'!$C$7</f>
        <v>1.3866666666666666E-4</v>
      </c>
      <c r="BB39" s="34">
        <f>$N$28/'Fixed data'!$C$7</f>
        <v>1.3866666666666666E-4</v>
      </c>
      <c r="BC39" s="34">
        <f>$N$28/'Fixed data'!$C$7</f>
        <v>1.3866666666666666E-4</v>
      </c>
      <c r="BD39" s="34">
        <f>$N$28/'Fixed data'!$C$7</f>
        <v>1.3866666666666666E-4</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1.3866666666666666E-4</v>
      </c>
      <c r="Q40" s="34">
        <f>$O$28/'Fixed data'!$C$7</f>
        <v>1.3866666666666666E-4</v>
      </c>
      <c r="R40" s="34">
        <f>$O$28/'Fixed data'!$C$7</f>
        <v>1.3866666666666666E-4</v>
      </c>
      <c r="S40" s="34">
        <f>$O$28/'Fixed data'!$C$7</f>
        <v>1.3866666666666666E-4</v>
      </c>
      <c r="T40" s="34">
        <f>$O$28/'Fixed data'!$C$7</f>
        <v>1.3866666666666666E-4</v>
      </c>
      <c r="U40" s="34">
        <f>$O$28/'Fixed data'!$C$7</f>
        <v>1.3866666666666666E-4</v>
      </c>
      <c r="V40" s="34">
        <f>$O$28/'Fixed data'!$C$7</f>
        <v>1.3866666666666666E-4</v>
      </c>
      <c r="W40" s="34">
        <f>$O$28/'Fixed data'!$C$7</f>
        <v>1.3866666666666666E-4</v>
      </c>
      <c r="X40" s="34">
        <f>$O$28/'Fixed data'!$C$7</f>
        <v>1.3866666666666666E-4</v>
      </c>
      <c r="Y40" s="34">
        <f>$O$28/'Fixed data'!$C$7</f>
        <v>1.3866666666666666E-4</v>
      </c>
      <c r="Z40" s="34">
        <f>$O$28/'Fixed data'!$C$7</f>
        <v>1.3866666666666666E-4</v>
      </c>
      <c r="AA40" s="34">
        <f>$O$28/'Fixed data'!$C$7</f>
        <v>1.3866666666666666E-4</v>
      </c>
      <c r="AB40" s="34">
        <f>$O$28/'Fixed data'!$C$7</f>
        <v>1.3866666666666666E-4</v>
      </c>
      <c r="AC40" s="34">
        <f>$O$28/'Fixed data'!$C$7</f>
        <v>1.3866666666666666E-4</v>
      </c>
      <c r="AD40" s="34">
        <f>$O$28/'Fixed data'!$C$7</f>
        <v>1.3866666666666666E-4</v>
      </c>
      <c r="AE40" s="34">
        <f>$O$28/'Fixed data'!$C$7</f>
        <v>1.3866666666666666E-4</v>
      </c>
      <c r="AF40" s="34">
        <f>$O$28/'Fixed data'!$C$7</f>
        <v>1.3866666666666666E-4</v>
      </c>
      <c r="AG40" s="34">
        <f>$O$28/'Fixed data'!$C$7</f>
        <v>1.3866666666666666E-4</v>
      </c>
      <c r="AH40" s="34">
        <f>$O$28/'Fixed data'!$C$7</f>
        <v>1.3866666666666666E-4</v>
      </c>
      <c r="AI40" s="34">
        <f>$O$28/'Fixed data'!$C$7</f>
        <v>1.3866666666666666E-4</v>
      </c>
      <c r="AJ40" s="34">
        <f>$O$28/'Fixed data'!$C$7</f>
        <v>1.3866666666666666E-4</v>
      </c>
      <c r="AK40" s="34">
        <f>$O$28/'Fixed data'!$C$7</f>
        <v>1.3866666666666666E-4</v>
      </c>
      <c r="AL40" s="34">
        <f>$O$28/'Fixed data'!$C$7</f>
        <v>1.3866666666666666E-4</v>
      </c>
      <c r="AM40" s="34">
        <f>$O$28/'Fixed data'!$C$7</f>
        <v>1.3866666666666666E-4</v>
      </c>
      <c r="AN40" s="34">
        <f>$O$28/'Fixed data'!$C$7</f>
        <v>1.3866666666666666E-4</v>
      </c>
      <c r="AO40" s="34">
        <f>$O$28/'Fixed data'!$C$7</f>
        <v>1.3866666666666666E-4</v>
      </c>
      <c r="AP40" s="34">
        <f>$O$28/'Fixed data'!$C$7</f>
        <v>1.3866666666666666E-4</v>
      </c>
      <c r="AQ40" s="34">
        <f>$O$28/'Fixed data'!$C$7</f>
        <v>1.3866666666666666E-4</v>
      </c>
      <c r="AR40" s="34">
        <f>$O$28/'Fixed data'!$C$7</f>
        <v>1.3866666666666666E-4</v>
      </c>
      <c r="AS40" s="34">
        <f>$O$28/'Fixed data'!$C$7</f>
        <v>1.3866666666666666E-4</v>
      </c>
      <c r="AT40" s="34">
        <f>$O$28/'Fixed data'!$C$7</f>
        <v>1.3866666666666666E-4</v>
      </c>
      <c r="AU40" s="34">
        <f>$O$28/'Fixed data'!$C$7</f>
        <v>1.3866666666666666E-4</v>
      </c>
      <c r="AV40" s="34">
        <f>$O$28/'Fixed data'!$C$7</f>
        <v>1.3866666666666666E-4</v>
      </c>
      <c r="AW40" s="34">
        <f>$O$28/'Fixed data'!$C$7</f>
        <v>1.3866666666666666E-4</v>
      </c>
      <c r="AX40" s="34">
        <f>$O$28/'Fixed data'!$C$7</f>
        <v>1.3866666666666666E-4</v>
      </c>
      <c r="AY40" s="34">
        <f>$O$28/'Fixed data'!$C$7</f>
        <v>1.3866666666666666E-4</v>
      </c>
      <c r="AZ40" s="34">
        <f>$O$28/'Fixed data'!$C$7</f>
        <v>1.3866666666666666E-4</v>
      </c>
      <c r="BA40" s="34">
        <f>$O$28/'Fixed data'!$C$7</f>
        <v>1.3866666666666666E-4</v>
      </c>
      <c r="BB40" s="34">
        <f>$O$28/'Fixed data'!$C$7</f>
        <v>1.3866666666666666E-4</v>
      </c>
      <c r="BC40" s="34">
        <f>$O$28/'Fixed data'!$C$7</f>
        <v>1.3866666666666666E-4</v>
      </c>
      <c r="BD40" s="34">
        <f>$O$28/'Fixed data'!$C$7</f>
        <v>1.3866666666666666E-4</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1.3866666666666666E-4</v>
      </c>
      <c r="R41" s="34">
        <f>$P$28/'Fixed data'!$C$7</f>
        <v>1.3866666666666666E-4</v>
      </c>
      <c r="S41" s="34">
        <f>$P$28/'Fixed data'!$C$7</f>
        <v>1.3866666666666666E-4</v>
      </c>
      <c r="T41" s="34">
        <f>$P$28/'Fixed data'!$C$7</f>
        <v>1.3866666666666666E-4</v>
      </c>
      <c r="U41" s="34">
        <f>$P$28/'Fixed data'!$C$7</f>
        <v>1.3866666666666666E-4</v>
      </c>
      <c r="V41" s="34">
        <f>$P$28/'Fixed data'!$C$7</f>
        <v>1.3866666666666666E-4</v>
      </c>
      <c r="W41" s="34">
        <f>$P$28/'Fixed data'!$C$7</f>
        <v>1.3866666666666666E-4</v>
      </c>
      <c r="X41" s="34">
        <f>$P$28/'Fixed data'!$C$7</f>
        <v>1.3866666666666666E-4</v>
      </c>
      <c r="Y41" s="34">
        <f>$P$28/'Fixed data'!$C$7</f>
        <v>1.3866666666666666E-4</v>
      </c>
      <c r="Z41" s="34">
        <f>$P$28/'Fixed data'!$C$7</f>
        <v>1.3866666666666666E-4</v>
      </c>
      <c r="AA41" s="34">
        <f>$P$28/'Fixed data'!$C$7</f>
        <v>1.3866666666666666E-4</v>
      </c>
      <c r="AB41" s="34">
        <f>$P$28/'Fixed data'!$C$7</f>
        <v>1.3866666666666666E-4</v>
      </c>
      <c r="AC41" s="34">
        <f>$P$28/'Fixed data'!$C$7</f>
        <v>1.3866666666666666E-4</v>
      </c>
      <c r="AD41" s="34">
        <f>$P$28/'Fixed data'!$C$7</f>
        <v>1.3866666666666666E-4</v>
      </c>
      <c r="AE41" s="34">
        <f>$P$28/'Fixed data'!$C$7</f>
        <v>1.3866666666666666E-4</v>
      </c>
      <c r="AF41" s="34">
        <f>$P$28/'Fixed data'!$C$7</f>
        <v>1.3866666666666666E-4</v>
      </c>
      <c r="AG41" s="34">
        <f>$P$28/'Fixed data'!$C$7</f>
        <v>1.3866666666666666E-4</v>
      </c>
      <c r="AH41" s="34">
        <f>$P$28/'Fixed data'!$C$7</f>
        <v>1.3866666666666666E-4</v>
      </c>
      <c r="AI41" s="34">
        <f>$P$28/'Fixed data'!$C$7</f>
        <v>1.3866666666666666E-4</v>
      </c>
      <c r="AJ41" s="34">
        <f>$P$28/'Fixed data'!$C$7</f>
        <v>1.3866666666666666E-4</v>
      </c>
      <c r="AK41" s="34">
        <f>$P$28/'Fixed data'!$C$7</f>
        <v>1.3866666666666666E-4</v>
      </c>
      <c r="AL41" s="34">
        <f>$P$28/'Fixed data'!$C$7</f>
        <v>1.3866666666666666E-4</v>
      </c>
      <c r="AM41" s="34">
        <f>$P$28/'Fixed data'!$C$7</f>
        <v>1.3866666666666666E-4</v>
      </c>
      <c r="AN41" s="34">
        <f>$P$28/'Fixed data'!$C$7</f>
        <v>1.3866666666666666E-4</v>
      </c>
      <c r="AO41" s="34">
        <f>$P$28/'Fixed data'!$C$7</f>
        <v>1.3866666666666666E-4</v>
      </c>
      <c r="AP41" s="34">
        <f>$P$28/'Fixed data'!$C$7</f>
        <v>1.3866666666666666E-4</v>
      </c>
      <c r="AQ41" s="34">
        <f>$P$28/'Fixed data'!$C$7</f>
        <v>1.3866666666666666E-4</v>
      </c>
      <c r="AR41" s="34">
        <f>$P$28/'Fixed data'!$C$7</f>
        <v>1.3866666666666666E-4</v>
      </c>
      <c r="AS41" s="34">
        <f>$P$28/'Fixed data'!$C$7</f>
        <v>1.3866666666666666E-4</v>
      </c>
      <c r="AT41" s="34">
        <f>$P$28/'Fixed data'!$C$7</f>
        <v>1.3866666666666666E-4</v>
      </c>
      <c r="AU41" s="34">
        <f>$P$28/'Fixed data'!$C$7</f>
        <v>1.3866666666666666E-4</v>
      </c>
      <c r="AV41" s="34">
        <f>$P$28/'Fixed data'!$C$7</f>
        <v>1.3866666666666666E-4</v>
      </c>
      <c r="AW41" s="34">
        <f>$P$28/'Fixed data'!$C$7</f>
        <v>1.3866666666666666E-4</v>
      </c>
      <c r="AX41" s="34">
        <f>$P$28/'Fixed data'!$C$7</f>
        <v>1.3866666666666666E-4</v>
      </c>
      <c r="AY41" s="34">
        <f>$P$28/'Fixed data'!$C$7</f>
        <v>1.3866666666666666E-4</v>
      </c>
      <c r="AZ41" s="34">
        <f>$P$28/'Fixed data'!$C$7</f>
        <v>1.3866666666666666E-4</v>
      </c>
      <c r="BA41" s="34">
        <f>$P$28/'Fixed data'!$C$7</f>
        <v>1.3866666666666666E-4</v>
      </c>
      <c r="BB41" s="34">
        <f>$P$28/'Fixed data'!$C$7</f>
        <v>1.3866666666666666E-4</v>
      </c>
      <c r="BC41" s="34">
        <f>$P$28/'Fixed data'!$C$7</f>
        <v>1.3866666666666666E-4</v>
      </c>
      <c r="BD41" s="34">
        <f>$P$28/'Fixed data'!$C$7</f>
        <v>1.3866666666666666E-4</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1.3866666666666666E-4</v>
      </c>
      <c r="S42" s="34">
        <f>$Q$28/'Fixed data'!$C$7</f>
        <v>1.3866666666666666E-4</v>
      </c>
      <c r="T42" s="34">
        <f>$Q$28/'Fixed data'!$C$7</f>
        <v>1.3866666666666666E-4</v>
      </c>
      <c r="U42" s="34">
        <f>$Q$28/'Fixed data'!$C$7</f>
        <v>1.3866666666666666E-4</v>
      </c>
      <c r="V42" s="34">
        <f>$Q$28/'Fixed data'!$C$7</f>
        <v>1.3866666666666666E-4</v>
      </c>
      <c r="W42" s="34">
        <f>$Q$28/'Fixed data'!$C$7</f>
        <v>1.3866666666666666E-4</v>
      </c>
      <c r="X42" s="34">
        <f>$Q$28/'Fixed data'!$C$7</f>
        <v>1.3866666666666666E-4</v>
      </c>
      <c r="Y42" s="34">
        <f>$Q$28/'Fixed data'!$C$7</f>
        <v>1.3866666666666666E-4</v>
      </c>
      <c r="Z42" s="34">
        <f>$Q$28/'Fixed data'!$C$7</f>
        <v>1.3866666666666666E-4</v>
      </c>
      <c r="AA42" s="34">
        <f>$Q$28/'Fixed data'!$C$7</f>
        <v>1.3866666666666666E-4</v>
      </c>
      <c r="AB42" s="34">
        <f>$Q$28/'Fixed data'!$C$7</f>
        <v>1.3866666666666666E-4</v>
      </c>
      <c r="AC42" s="34">
        <f>$Q$28/'Fixed data'!$C$7</f>
        <v>1.3866666666666666E-4</v>
      </c>
      <c r="AD42" s="34">
        <f>$Q$28/'Fixed data'!$C$7</f>
        <v>1.3866666666666666E-4</v>
      </c>
      <c r="AE42" s="34">
        <f>$Q$28/'Fixed data'!$C$7</f>
        <v>1.3866666666666666E-4</v>
      </c>
      <c r="AF42" s="34">
        <f>$Q$28/'Fixed data'!$C$7</f>
        <v>1.3866666666666666E-4</v>
      </c>
      <c r="AG42" s="34">
        <f>$Q$28/'Fixed data'!$C$7</f>
        <v>1.3866666666666666E-4</v>
      </c>
      <c r="AH42" s="34">
        <f>$Q$28/'Fixed data'!$C$7</f>
        <v>1.3866666666666666E-4</v>
      </c>
      <c r="AI42" s="34">
        <f>$Q$28/'Fixed data'!$C$7</f>
        <v>1.3866666666666666E-4</v>
      </c>
      <c r="AJ42" s="34">
        <f>$Q$28/'Fixed data'!$C$7</f>
        <v>1.3866666666666666E-4</v>
      </c>
      <c r="AK42" s="34">
        <f>$Q$28/'Fixed data'!$C$7</f>
        <v>1.3866666666666666E-4</v>
      </c>
      <c r="AL42" s="34">
        <f>$Q$28/'Fixed data'!$C$7</f>
        <v>1.3866666666666666E-4</v>
      </c>
      <c r="AM42" s="34">
        <f>$Q$28/'Fixed data'!$C$7</f>
        <v>1.3866666666666666E-4</v>
      </c>
      <c r="AN42" s="34">
        <f>$Q$28/'Fixed data'!$C$7</f>
        <v>1.3866666666666666E-4</v>
      </c>
      <c r="AO42" s="34">
        <f>$Q$28/'Fixed data'!$C$7</f>
        <v>1.3866666666666666E-4</v>
      </c>
      <c r="AP42" s="34">
        <f>$Q$28/'Fixed data'!$C$7</f>
        <v>1.3866666666666666E-4</v>
      </c>
      <c r="AQ42" s="34">
        <f>$Q$28/'Fixed data'!$C$7</f>
        <v>1.3866666666666666E-4</v>
      </c>
      <c r="AR42" s="34">
        <f>$Q$28/'Fixed data'!$C$7</f>
        <v>1.3866666666666666E-4</v>
      </c>
      <c r="AS42" s="34">
        <f>$Q$28/'Fixed data'!$C$7</f>
        <v>1.3866666666666666E-4</v>
      </c>
      <c r="AT42" s="34">
        <f>$Q$28/'Fixed data'!$C$7</f>
        <v>1.3866666666666666E-4</v>
      </c>
      <c r="AU42" s="34">
        <f>$Q$28/'Fixed data'!$C$7</f>
        <v>1.3866666666666666E-4</v>
      </c>
      <c r="AV42" s="34">
        <f>$Q$28/'Fixed data'!$C$7</f>
        <v>1.3866666666666666E-4</v>
      </c>
      <c r="AW42" s="34">
        <f>$Q$28/'Fixed data'!$C$7</f>
        <v>1.3866666666666666E-4</v>
      </c>
      <c r="AX42" s="34">
        <f>$Q$28/'Fixed data'!$C$7</f>
        <v>1.3866666666666666E-4</v>
      </c>
      <c r="AY42" s="34">
        <f>$Q$28/'Fixed data'!$C$7</f>
        <v>1.3866666666666666E-4</v>
      </c>
      <c r="AZ42" s="34">
        <f>$Q$28/'Fixed data'!$C$7</f>
        <v>1.3866666666666666E-4</v>
      </c>
      <c r="BA42" s="34">
        <f>$Q$28/'Fixed data'!$C$7</f>
        <v>1.3866666666666666E-4</v>
      </c>
      <c r="BB42" s="34">
        <f>$Q$28/'Fixed data'!$C$7</f>
        <v>1.3866666666666666E-4</v>
      </c>
      <c r="BC42" s="34">
        <f>$Q$28/'Fixed data'!$C$7</f>
        <v>1.3866666666666666E-4</v>
      </c>
      <c r="BD42" s="34">
        <f>$Q$28/'Fixed data'!$C$7</f>
        <v>1.3866666666666666E-4</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1.3866666666666666E-4</v>
      </c>
      <c r="T43" s="34">
        <f>$R$28/'Fixed data'!$C$7</f>
        <v>1.3866666666666666E-4</v>
      </c>
      <c r="U43" s="34">
        <f>$R$28/'Fixed data'!$C$7</f>
        <v>1.3866666666666666E-4</v>
      </c>
      <c r="V43" s="34">
        <f>$R$28/'Fixed data'!$C$7</f>
        <v>1.3866666666666666E-4</v>
      </c>
      <c r="W43" s="34">
        <f>$R$28/'Fixed data'!$C$7</f>
        <v>1.3866666666666666E-4</v>
      </c>
      <c r="X43" s="34">
        <f>$R$28/'Fixed data'!$C$7</f>
        <v>1.3866666666666666E-4</v>
      </c>
      <c r="Y43" s="34">
        <f>$R$28/'Fixed data'!$C$7</f>
        <v>1.3866666666666666E-4</v>
      </c>
      <c r="Z43" s="34">
        <f>$R$28/'Fixed data'!$C$7</f>
        <v>1.3866666666666666E-4</v>
      </c>
      <c r="AA43" s="34">
        <f>$R$28/'Fixed data'!$C$7</f>
        <v>1.3866666666666666E-4</v>
      </c>
      <c r="AB43" s="34">
        <f>$R$28/'Fixed data'!$C$7</f>
        <v>1.3866666666666666E-4</v>
      </c>
      <c r="AC43" s="34">
        <f>$R$28/'Fixed data'!$C$7</f>
        <v>1.3866666666666666E-4</v>
      </c>
      <c r="AD43" s="34">
        <f>$R$28/'Fixed data'!$C$7</f>
        <v>1.3866666666666666E-4</v>
      </c>
      <c r="AE43" s="34">
        <f>$R$28/'Fixed data'!$C$7</f>
        <v>1.3866666666666666E-4</v>
      </c>
      <c r="AF43" s="34">
        <f>$R$28/'Fixed data'!$C$7</f>
        <v>1.3866666666666666E-4</v>
      </c>
      <c r="AG43" s="34">
        <f>$R$28/'Fixed data'!$C$7</f>
        <v>1.3866666666666666E-4</v>
      </c>
      <c r="AH43" s="34">
        <f>$R$28/'Fixed data'!$C$7</f>
        <v>1.3866666666666666E-4</v>
      </c>
      <c r="AI43" s="34">
        <f>$R$28/'Fixed data'!$C$7</f>
        <v>1.3866666666666666E-4</v>
      </c>
      <c r="AJ43" s="34">
        <f>$R$28/'Fixed data'!$C$7</f>
        <v>1.3866666666666666E-4</v>
      </c>
      <c r="AK43" s="34">
        <f>$R$28/'Fixed data'!$C$7</f>
        <v>1.3866666666666666E-4</v>
      </c>
      <c r="AL43" s="34">
        <f>$R$28/'Fixed data'!$C$7</f>
        <v>1.3866666666666666E-4</v>
      </c>
      <c r="AM43" s="34">
        <f>$R$28/'Fixed data'!$C$7</f>
        <v>1.3866666666666666E-4</v>
      </c>
      <c r="AN43" s="34">
        <f>$R$28/'Fixed data'!$C$7</f>
        <v>1.3866666666666666E-4</v>
      </c>
      <c r="AO43" s="34">
        <f>$R$28/'Fixed data'!$C$7</f>
        <v>1.3866666666666666E-4</v>
      </c>
      <c r="AP43" s="34">
        <f>$R$28/'Fixed data'!$C$7</f>
        <v>1.3866666666666666E-4</v>
      </c>
      <c r="AQ43" s="34">
        <f>$R$28/'Fixed data'!$C$7</f>
        <v>1.3866666666666666E-4</v>
      </c>
      <c r="AR43" s="34">
        <f>$R$28/'Fixed data'!$C$7</f>
        <v>1.3866666666666666E-4</v>
      </c>
      <c r="AS43" s="34">
        <f>$R$28/'Fixed data'!$C$7</f>
        <v>1.3866666666666666E-4</v>
      </c>
      <c r="AT43" s="34">
        <f>$R$28/'Fixed data'!$C$7</f>
        <v>1.3866666666666666E-4</v>
      </c>
      <c r="AU43" s="34">
        <f>$R$28/'Fixed data'!$C$7</f>
        <v>1.3866666666666666E-4</v>
      </c>
      <c r="AV43" s="34">
        <f>$R$28/'Fixed data'!$C$7</f>
        <v>1.3866666666666666E-4</v>
      </c>
      <c r="AW43" s="34">
        <f>$R$28/'Fixed data'!$C$7</f>
        <v>1.3866666666666666E-4</v>
      </c>
      <c r="AX43" s="34">
        <f>$R$28/'Fixed data'!$C$7</f>
        <v>1.3866666666666666E-4</v>
      </c>
      <c r="AY43" s="34">
        <f>$R$28/'Fixed data'!$C$7</f>
        <v>1.3866666666666666E-4</v>
      </c>
      <c r="AZ43" s="34">
        <f>$R$28/'Fixed data'!$C$7</f>
        <v>1.3866666666666666E-4</v>
      </c>
      <c r="BA43" s="34">
        <f>$R$28/'Fixed data'!$C$7</f>
        <v>1.3866666666666666E-4</v>
      </c>
      <c r="BB43" s="34">
        <f>$R$28/'Fixed data'!$C$7</f>
        <v>1.3866666666666666E-4</v>
      </c>
      <c r="BC43" s="34">
        <f>$R$28/'Fixed data'!$C$7</f>
        <v>1.3866666666666666E-4</v>
      </c>
      <c r="BD43" s="34">
        <f>$R$28/'Fixed data'!$C$7</f>
        <v>1.3866666666666666E-4</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1.3866666666666666E-4</v>
      </c>
      <c r="U44" s="34">
        <f>$S$28/'Fixed data'!$C$7</f>
        <v>1.3866666666666666E-4</v>
      </c>
      <c r="V44" s="34">
        <f>$S$28/'Fixed data'!$C$7</f>
        <v>1.3866666666666666E-4</v>
      </c>
      <c r="W44" s="34">
        <f>$S$28/'Fixed data'!$C$7</f>
        <v>1.3866666666666666E-4</v>
      </c>
      <c r="X44" s="34">
        <f>$S$28/'Fixed data'!$C$7</f>
        <v>1.3866666666666666E-4</v>
      </c>
      <c r="Y44" s="34">
        <f>$S$28/'Fixed data'!$C$7</f>
        <v>1.3866666666666666E-4</v>
      </c>
      <c r="Z44" s="34">
        <f>$S$28/'Fixed data'!$C$7</f>
        <v>1.3866666666666666E-4</v>
      </c>
      <c r="AA44" s="34">
        <f>$S$28/'Fixed data'!$C$7</f>
        <v>1.3866666666666666E-4</v>
      </c>
      <c r="AB44" s="34">
        <f>$S$28/'Fixed data'!$C$7</f>
        <v>1.3866666666666666E-4</v>
      </c>
      <c r="AC44" s="34">
        <f>$S$28/'Fixed data'!$C$7</f>
        <v>1.3866666666666666E-4</v>
      </c>
      <c r="AD44" s="34">
        <f>$S$28/'Fixed data'!$C$7</f>
        <v>1.3866666666666666E-4</v>
      </c>
      <c r="AE44" s="34">
        <f>$S$28/'Fixed data'!$C$7</f>
        <v>1.3866666666666666E-4</v>
      </c>
      <c r="AF44" s="34">
        <f>$S$28/'Fixed data'!$C$7</f>
        <v>1.3866666666666666E-4</v>
      </c>
      <c r="AG44" s="34">
        <f>$S$28/'Fixed data'!$C$7</f>
        <v>1.3866666666666666E-4</v>
      </c>
      <c r="AH44" s="34">
        <f>$S$28/'Fixed data'!$C$7</f>
        <v>1.3866666666666666E-4</v>
      </c>
      <c r="AI44" s="34">
        <f>$S$28/'Fixed data'!$C$7</f>
        <v>1.3866666666666666E-4</v>
      </c>
      <c r="AJ44" s="34">
        <f>$S$28/'Fixed data'!$C$7</f>
        <v>1.3866666666666666E-4</v>
      </c>
      <c r="AK44" s="34">
        <f>$S$28/'Fixed data'!$C$7</f>
        <v>1.3866666666666666E-4</v>
      </c>
      <c r="AL44" s="34">
        <f>$S$28/'Fixed data'!$C$7</f>
        <v>1.3866666666666666E-4</v>
      </c>
      <c r="AM44" s="34">
        <f>$S$28/'Fixed data'!$C$7</f>
        <v>1.3866666666666666E-4</v>
      </c>
      <c r="AN44" s="34">
        <f>$S$28/'Fixed data'!$C$7</f>
        <v>1.3866666666666666E-4</v>
      </c>
      <c r="AO44" s="34">
        <f>$S$28/'Fixed data'!$C$7</f>
        <v>1.3866666666666666E-4</v>
      </c>
      <c r="AP44" s="34">
        <f>$S$28/'Fixed data'!$C$7</f>
        <v>1.3866666666666666E-4</v>
      </c>
      <c r="AQ44" s="34">
        <f>$S$28/'Fixed data'!$C$7</f>
        <v>1.3866666666666666E-4</v>
      </c>
      <c r="AR44" s="34">
        <f>$S$28/'Fixed data'!$C$7</f>
        <v>1.3866666666666666E-4</v>
      </c>
      <c r="AS44" s="34">
        <f>$S$28/'Fixed data'!$C$7</f>
        <v>1.3866666666666666E-4</v>
      </c>
      <c r="AT44" s="34">
        <f>$S$28/'Fixed data'!$C$7</f>
        <v>1.3866666666666666E-4</v>
      </c>
      <c r="AU44" s="34">
        <f>$S$28/'Fixed data'!$C$7</f>
        <v>1.3866666666666666E-4</v>
      </c>
      <c r="AV44" s="34">
        <f>$S$28/'Fixed data'!$C$7</f>
        <v>1.3866666666666666E-4</v>
      </c>
      <c r="AW44" s="34">
        <f>$S$28/'Fixed data'!$C$7</f>
        <v>1.3866666666666666E-4</v>
      </c>
      <c r="AX44" s="34">
        <f>$S$28/'Fixed data'!$C$7</f>
        <v>1.3866666666666666E-4</v>
      </c>
      <c r="AY44" s="34">
        <f>$S$28/'Fixed data'!$C$7</f>
        <v>1.3866666666666666E-4</v>
      </c>
      <c r="AZ44" s="34">
        <f>$S$28/'Fixed data'!$C$7</f>
        <v>1.3866666666666666E-4</v>
      </c>
      <c r="BA44" s="34">
        <f>$S$28/'Fixed data'!$C$7</f>
        <v>1.3866666666666666E-4</v>
      </c>
      <c r="BB44" s="34">
        <f>$S$28/'Fixed data'!$C$7</f>
        <v>1.3866666666666666E-4</v>
      </c>
      <c r="BC44" s="34">
        <f>$S$28/'Fixed data'!$C$7</f>
        <v>1.3866666666666666E-4</v>
      </c>
      <c r="BD44" s="34">
        <f>$S$28/'Fixed data'!$C$7</f>
        <v>1.3866666666666666E-4</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1.3866666666666666E-4</v>
      </c>
      <c r="V45" s="34">
        <f>$T$28/'Fixed data'!$C$7</f>
        <v>1.3866666666666666E-4</v>
      </c>
      <c r="W45" s="34">
        <f>$T$28/'Fixed data'!$C$7</f>
        <v>1.3866666666666666E-4</v>
      </c>
      <c r="X45" s="34">
        <f>$T$28/'Fixed data'!$C$7</f>
        <v>1.3866666666666666E-4</v>
      </c>
      <c r="Y45" s="34">
        <f>$T$28/'Fixed data'!$C$7</f>
        <v>1.3866666666666666E-4</v>
      </c>
      <c r="Z45" s="34">
        <f>$T$28/'Fixed data'!$C$7</f>
        <v>1.3866666666666666E-4</v>
      </c>
      <c r="AA45" s="34">
        <f>$T$28/'Fixed data'!$C$7</f>
        <v>1.3866666666666666E-4</v>
      </c>
      <c r="AB45" s="34">
        <f>$T$28/'Fixed data'!$C$7</f>
        <v>1.3866666666666666E-4</v>
      </c>
      <c r="AC45" s="34">
        <f>$T$28/'Fixed data'!$C$7</f>
        <v>1.3866666666666666E-4</v>
      </c>
      <c r="AD45" s="34">
        <f>$T$28/'Fixed data'!$C$7</f>
        <v>1.3866666666666666E-4</v>
      </c>
      <c r="AE45" s="34">
        <f>$T$28/'Fixed data'!$C$7</f>
        <v>1.3866666666666666E-4</v>
      </c>
      <c r="AF45" s="34">
        <f>$T$28/'Fixed data'!$C$7</f>
        <v>1.3866666666666666E-4</v>
      </c>
      <c r="AG45" s="34">
        <f>$T$28/'Fixed data'!$C$7</f>
        <v>1.3866666666666666E-4</v>
      </c>
      <c r="AH45" s="34">
        <f>$T$28/'Fixed data'!$C$7</f>
        <v>1.3866666666666666E-4</v>
      </c>
      <c r="AI45" s="34">
        <f>$T$28/'Fixed data'!$C$7</f>
        <v>1.3866666666666666E-4</v>
      </c>
      <c r="AJ45" s="34">
        <f>$T$28/'Fixed data'!$C$7</f>
        <v>1.3866666666666666E-4</v>
      </c>
      <c r="AK45" s="34">
        <f>$T$28/'Fixed data'!$C$7</f>
        <v>1.3866666666666666E-4</v>
      </c>
      <c r="AL45" s="34">
        <f>$T$28/'Fixed data'!$C$7</f>
        <v>1.3866666666666666E-4</v>
      </c>
      <c r="AM45" s="34">
        <f>$T$28/'Fixed data'!$C$7</f>
        <v>1.3866666666666666E-4</v>
      </c>
      <c r="AN45" s="34">
        <f>$T$28/'Fixed data'!$C$7</f>
        <v>1.3866666666666666E-4</v>
      </c>
      <c r="AO45" s="34">
        <f>$T$28/'Fixed data'!$C$7</f>
        <v>1.3866666666666666E-4</v>
      </c>
      <c r="AP45" s="34">
        <f>$T$28/'Fixed data'!$C$7</f>
        <v>1.3866666666666666E-4</v>
      </c>
      <c r="AQ45" s="34">
        <f>$T$28/'Fixed data'!$C$7</f>
        <v>1.3866666666666666E-4</v>
      </c>
      <c r="AR45" s="34">
        <f>$T$28/'Fixed data'!$C$7</f>
        <v>1.3866666666666666E-4</v>
      </c>
      <c r="AS45" s="34">
        <f>$T$28/'Fixed data'!$C$7</f>
        <v>1.3866666666666666E-4</v>
      </c>
      <c r="AT45" s="34">
        <f>$T$28/'Fixed data'!$C$7</f>
        <v>1.3866666666666666E-4</v>
      </c>
      <c r="AU45" s="34">
        <f>$T$28/'Fixed data'!$C$7</f>
        <v>1.3866666666666666E-4</v>
      </c>
      <c r="AV45" s="34">
        <f>$T$28/'Fixed data'!$C$7</f>
        <v>1.3866666666666666E-4</v>
      </c>
      <c r="AW45" s="34">
        <f>$T$28/'Fixed data'!$C$7</f>
        <v>1.3866666666666666E-4</v>
      </c>
      <c r="AX45" s="34">
        <f>$T$28/'Fixed data'!$C$7</f>
        <v>1.3866666666666666E-4</v>
      </c>
      <c r="AY45" s="34">
        <f>$T$28/'Fixed data'!$C$7</f>
        <v>1.3866666666666666E-4</v>
      </c>
      <c r="AZ45" s="34">
        <f>$T$28/'Fixed data'!$C$7</f>
        <v>1.3866666666666666E-4</v>
      </c>
      <c r="BA45" s="34">
        <f>$T$28/'Fixed data'!$C$7</f>
        <v>1.3866666666666666E-4</v>
      </c>
      <c r="BB45" s="34">
        <f>$T$28/'Fixed data'!$C$7</f>
        <v>1.3866666666666666E-4</v>
      </c>
      <c r="BC45" s="34">
        <f>$T$28/'Fixed data'!$C$7</f>
        <v>1.3866666666666666E-4</v>
      </c>
      <c r="BD45" s="34">
        <f>$T$28/'Fixed data'!$C$7</f>
        <v>1.3866666666666666E-4</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1.3866666666666666E-4</v>
      </c>
      <c r="W46" s="34">
        <f>$U$28/'Fixed data'!$C$7</f>
        <v>1.3866666666666666E-4</v>
      </c>
      <c r="X46" s="34">
        <f>$U$28/'Fixed data'!$C$7</f>
        <v>1.3866666666666666E-4</v>
      </c>
      <c r="Y46" s="34">
        <f>$U$28/'Fixed data'!$C$7</f>
        <v>1.3866666666666666E-4</v>
      </c>
      <c r="Z46" s="34">
        <f>$U$28/'Fixed data'!$C$7</f>
        <v>1.3866666666666666E-4</v>
      </c>
      <c r="AA46" s="34">
        <f>$U$28/'Fixed data'!$C$7</f>
        <v>1.3866666666666666E-4</v>
      </c>
      <c r="AB46" s="34">
        <f>$U$28/'Fixed data'!$C$7</f>
        <v>1.3866666666666666E-4</v>
      </c>
      <c r="AC46" s="34">
        <f>$U$28/'Fixed data'!$C$7</f>
        <v>1.3866666666666666E-4</v>
      </c>
      <c r="AD46" s="34">
        <f>$U$28/'Fixed data'!$C$7</f>
        <v>1.3866666666666666E-4</v>
      </c>
      <c r="AE46" s="34">
        <f>$U$28/'Fixed data'!$C$7</f>
        <v>1.3866666666666666E-4</v>
      </c>
      <c r="AF46" s="34">
        <f>$U$28/'Fixed data'!$C$7</f>
        <v>1.3866666666666666E-4</v>
      </c>
      <c r="AG46" s="34">
        <f>$U$28/'Fixed data'!$C$7</f>
        <v>1.3866666666666666E-4</v>
      </c>
      <c r="AH46" s="34">
        <f>$U$28/'Fixed data'!$C$7</f>
        <v>1.3866666666666666E-4</v>
      </c>
      <c r="AI46" s="34">
        <f>$U$28/'Fixed data'!$C$7</f>
        <v>1.3866666666666666E-4</v>
      </c>
      <c r="AJ46" s="34">
        <f>$U$28/'Fixed data'!$C$7</f>
        <v>1.3866666666666666E-4</v>
      </c>
      <c r="AK46" s="34">
        <f>$U$28/'Fixed data'!$C$7</f>
        <v>1.3866666666666666E-4</v>
      </c>
      <c r="AL46" s="34">
        <f>$U$28/'Fixed data'!$C$7</f>
        <v>1.3866666666666666E-4</v>
      </c>
      <c r="AM46" s="34">
        <f>$U$28/'Fixed data'!$C$7</f>
        <v>1.3866666666666666E-4</v>
      </c>
      <c r="AN46" s="34">
        <f>$U$28/'Fixed data'!$C$7</f>
        <v>1.3866666666666666E-4</v>
      </c>
      <c r="AO46" s="34">
        <f>$U$28/'Fixed data'!$C$7</f>
        <v>1.3866666666666666E-4</v>
      </c>
      <c r="AP46" s="34">
        <f>$U$28/'Fixed data'!$C$7</f>
        <v>1.3866666666666666E-4</v>
      </c>
      <c r="AQ46" s="34">
        <f>$U$28/'Fixed data'!$C$7</f>
        <v>1.3866666666666666E-4</v>
      </c>
      <c r="AR46" s="34">
        <f>$U$28/'Fixed data'!$C$7</f>
        <v>1.3866666666666666E-4</v>
      </c>
      <c r="AS46" s="34">
        <f>$U$28/'Fixed data'!$C$7</f>
        <v>1.3866666666666666E-4</v>
      </c>
      <c r="AT46" s="34">
        <f>$U$28/'Fixed data'!$C$7</f>
        <v>1.3866666666666666E-4</v>
      </c>
      <c r="AU46" s="34">
        <f>$U$28/'Fixed data'!$C$7</f>
        <v>1.3866666666666666E-4</v>
      </c>
      <c r="AV46" s="34">
        <f>$U$28/'Fixed data'!$C$7</f>
        <v>1.3866666666666666E-4</v>
      </c>
      <c r="AW46" s="34">
        <f>$U$28/'Fixed data'!$C$7</f>
        <v>1.3866666666666666E-4</v>
      </c>
      <c r="AX46" s="34">
        <f>$U$28/'Fixed data'!$C$7</f>
        <v>1.3866666666666666E-4</v>
      </c>
      <c r="AY46" s="34">
        <f>$U$28/'Fixed data'!$C$7</f>
        <v>1.3866666666666666E-4</v>
      </c>
      <c r="AZ46" s="34">
        <f>$U$28/'Fixed data'!$C$7</f>
        <v>1.3866666666666666E-4</v>
      </c>
      <c r="BA46" s="34">
        <f>$U$28/'Fixed data'!$C$7</f>
        <v>1.3866666666666666E-4</v>
      </c>
      <c r="BB46" s="34">
        <f>$U$28/'Fixed data'!$C$7</f>
        <v>1.3866666666666666E-4</v>
      </c>
      <c r="BC46" s="34">
        <f>$U$28/'Fixed data'!$C$7</f>
        <v>1.3866666666666666E-4</v>
      </c>
      <c r="BD46" s="34">
        <f>$U$28/'Fixed data'!$C$7</f>
        <v>1.3866666666666666E-4</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1.3866666666666666E-4</v>
      </c>
      <c r="X47" s="34">
        <f>$V$28/'Fixed data'!$C$7</f>
        <v>1.3866666666666666E-4</v>
      </c>
      <c r="Y47" s="34">
        <f>$V$28/'Fixed data'!$C$7</f>
        <v>1.3866666666666666E-4</v>
      </c>
      <c r="Z47" s="34">
        <f>$V$28/'Fixed data'!$C$7</f>
        <v>1.3866666666666666E-4</v>
      </c>
      <c r="AA47" s="34">
        <f>$V$28/'Fixed data'!$C$7</f>
        <v>1.3866666666666666E-4</v>
      </c>
      <c r="AB47" s="34">
        <f>$V$28/'Fixed data'!$C$7</f>
        <v>1.3866666666666666E-4</v>
      </c>
      <c r="AC47" s="34">
        <f>$V$28/'Fixed data'!$C$7</f>
        <v>1.3866666666666666E-4</v>
      </c>
      <c r="AD47" s="34">
        <f>$V$28/'Fixed data'!$C$7</f>
        <v>1.3866666666666666E-4</v>
      </c>
      <c r="AE47" s="34">
        <f>$V$28/'Fixed data'!$C$7</f>
        <v>1.3866666666666666E-4</v>
      </c>
      <c r="AF47" s="34">
        <f>$V$28/'Fixed data'!$C$7</f>
        <v>1.3866666666666666E-4</v>
      </c>
      <c r="AG47" s="34">
        <f>$V$28/'Fixed data'!$C$7</f>
        <v>1.3866666666666666E-4</v>
      </c>
      <c r="AH47" s="34">
        <f>$V$28/'Fixed data'!$C$7</f>
        <v>1.3866666666666666E-4</v>
      </c>
      <c r="AI47" s="34">
        <f>$V$28/'Fixed data'!$C$7</f>
        <v>1.3866666666666666E-4</v>
      </c>
      <c r="AJ47" s="34">
        <f>$V$28/'Fixed data'!$C$7</f>
        <v>1.3866666666666666E-4</v>
      </c>
      <c r="AK47" s="34">
        <f>$V$28/'Fixed data'!$C$7</f>
        <v>1.3866666666666666E-4</v>
      </c>
      <c r="AL47" s="34">
        <f>$V$28/'Fixed data'!$C$7</f>
        <v>1.3866666666666666E-4</v>
      </c>
      <c r="AM47" s="34">
        <f>$V$28/'Fixed data'!$C$7</f>
        <v>1.3866666666666666E-4</v>
      </c>
      <c r="AN47" s="34">
        <f>$V$28/'Fixed data'!$C$7</f>
        <v>1.3866666666666666E-4</v>
      </c>
      <c r="AO47" s="34">
        <f>$V$28/'Fixed data'!$C$7</f>
        <v>1.3866666666666666E-4</v>
      </c>
      <c r="AP47" s="34">
        <f>$V$28/'Fixed data'!$C$7</f>
        <v>1.3866666666666666E-4</v>
      </c>
      <c r="AQ47" s="34">
        <f>$V$28/'Fixed data'!$C$7</f>
        <v>1.3866666666666666E-4</v>
      </c>
      <c r="AR47" s="34">
        <f>$V$28/'Fixed data'!$C$7</f>
        <v>1.3866666666666666E-4</v>
      </c>
      <c r="AS47" s="34">
        <f>$V$28/'Fixed data'!$C$7</f>
        <v>1.3866666666666666E-4</v>
      </c>
      <c r="AT47" s="34">
        <f>$V$28/'Fixed data'!$C$7</f>
        <v>1.3866666666666666E-4</v>
      </c>
      <c r="AU47" s="34">
        <f>$V$28/'Fixed data'!$C$7</f>
        <v>1.3866666666666666E-4</v>
      </c>
      <c r="AV47" s="34">
        <f>$V$28/'Fixed data'!$C$7</f>
        <v>1.3866666666666666E-4</v>
      </c>
      <c r="AW47" s="34">
        <f>$V$28/'Fixed data'!$C$7</f>
        <v>1.3866666666666666E-4</v>
      </c>
      <c r="AX47" s="34">
        <f>$V$28/'Fixed data'!$C$7</f>
        <v>1.3866666666666666E-4</v>
      </c>
      <c r="AY47" s="34">
        <f>$V$28/'Fixed data'!$C$7</f>
        <v>1.3866666666666666E-4</v>
      </c>
      <c r="AZ47" s="34">
        <f>$V$28/'Fixed data'!$C$7</f>
        <v>1.3866666666666666E-4</v>
      </c>
      <c r="BA47" s="34">
        <f>$V$28/'Fixed data'!$C$7</f>
        <v>1.3866666666666666E-4</v>
      </c>
      <c r="BB47" s="34">
        <f>$V$28/'Fixed data'!$C$7</f>
        <v>1.3866666666666666E-4</v>
      </c>
      <c r="BC47" s="34">
        <f>$V$28/'Fixed data'!$C$7</f>
        <v>1.3866666666666666E-4</v>
      </c>
      <c r="BD47" s="34">
        <f>$V$28/'Fixed data'!$C$7</f>
        <v>1.3866666666666666E-4</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1.3866666666666666E-4</v>
      </c>
      <c r="Y48" s="34">
        <f>$W$28/'Fixed data'!$C$7</f>
        <v>1.3866666666666666E-4</v>
      </c>
      <c r="Z48" s="34">
        <f>$W$28/'Fixed data'!$C$7</f>
        <v>1.3866666666666666E-4</v>
      </c>
      <c r="AA48" s="34">
        <f>$W$28/'Fixed data'!$C$7</f>
        <v>1.3866666666666666E-4</v>
      </c>
      <c r="AB48" s="34">
        <f>$W$28/'Fixed data'!$C$7</f>
        <v>1.3866666666666666E-4</v>
      </c>
      <c r="AC48" s="34">
        <f>$W$28/'Fixed data'!$C$7</f>
        <v>1.3866666666666666E-4</v>
      </c>
      <c r="AD48" s="34">
        <f>$W$28/'Fixed data'!$C$7</f>
        <v>1.3866666666666666E-4</v>
      </c>
      <c r="AE48" s="34">
        <f>$W$28/'Fixed data'!$C$7</f>
        <v>1.3866666666666666E-4</v>
      </c>
      <c r="AF48" s="34">
        <f>$W$28/'Fixed data'!$C$7</f>
        <v>1.3866666666666666E-4</v>
      </c>
      <c r="AG48" s="34">
        <f>$W$28/'Fixed data'!$C$7</f>
        <v>1.3866666666666666E-4</v>
      </c>
      <c r="AH48" s="34">
        <f>$W$28/'Fixed data'!$C$7</f>
        <v>1.3866666666666666E-4</v>
      </c>
      <c r="AI48" s="34">
        <f>$W$28/'Fixed data'!$C$7</f>
        <v>1.3866666666666666E-4</v>
      </c>
      <c r="AJ48" s="34">
        <f>$W$28/'Fixed data'!$C$7</f>
        <v>1.3866666666666666E-4</v>
      </c>
      <c r="AK48" s="34">
        <f>$W$28/'Fixed data'!$C$7</f>
        <v>1.3866666666666666E-4</v>
      </c>
      <c r="AL48" s="34">
        <f>$W$28/'Fixed data'!$C$7</f>
        <v>1.3866666666666666E-4</v>
      </c>
      <c r="AM48" s="34">
        <f>$W$28/'Fixed data'!$C$7</f>
        <v>1.3866666666666666E-4</v>
      </c>
      <c r="AN48" s="34">
        <f>$W$28/'Fixed data'!$C$7</f>
        <v>1.3866666666666666E-4</v>
      </c>
      <c r="AO48" s="34">
        <f>$W$28/'Fixed data'!$C$7</f>
        <v>1.3866666666666666E-4</v>
      </c>
      <c r="AP48" s="34">
        <f>$W$28/'Fixed data'!$C$7</f>
        <v>1.3866666666666666E-4</v>
      </c>
      <c r="AQ48" s="34">
        <f>$W$28/'Fixed data'!$C$7</f>
        <v>1.3866666666666666E-4</v>
      </c>
      <c r="AR48" s="34">
        <f>$W$28/'Fixed data'!$C$7</f>
        <v>1.3866666666666666E-4</v>
      </c>
      <c r="AS48" s="34">
        <f>$W$28/'Fixed data'!$C$7</f>
        <v>1.3866666666666666E-4</v>
      </c>
      <c r="AT48" s="34">
        <f>$W$28/'Fixed data'!$C$7</f>
        <v>1.3866666666666666E-4</v>
      </c>
      <c r="AU48" s="34">
        <f>$W$28/'Fixed data'!$C$7</f>
        <v>1.3866666666666666E-4</v>
      </c>
      <c r="AV48" s="34">
        <f>$W$28/'Fixed data'!$C$7</f>
        <v>1.3866666666666666E-4</v>
      </c>
      <c r="AW48" s="34">
        <f>$W$28/'Fixed data'!$C$7</f>
        <v>1.3866666666666666E-4</v>
      </c>
      <c r="AX48" s="34">
        <f>$W$28/'Fixed data'!$C$7</f>
        <v>1.3866666666666666E-4</v>
      </c>
      <c r="AY48" s="34">
        <f>$W$28/'Fixed data'!$C$7</f>
        <v>1.3866666666666666E-4</v>
      </c>
      <c r="AZ48" s="34">
        <f>$W$28/'Fixed data'!$C$7</f>
        <v>1.3866666666666666E-4</v>
      </c>
      <c r="BA48" s="34">
        <f>$W$28/'Fixed data'!$C$7</f>
        <v>1.3866666666666666E-4</v>
      </c>
      <c r="BB48" s="34">
        <f>$W$28/'Fixed data'!$C$7</f>
        <v>1.3866666666666666E-4</v>
      </c>
      <c r="BC48" s="34">
        <f>$W$28/'Fixed data'!$C$7</f>
        <v>1.3866666666666666E-4</v>
      </c>
      <c r="BD48" s="34">
        <f>$W$28/'Fixed data'!$C$7</f>
        <v>1.3866666666666666E-4</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7.1249777777777773E-2</v>
      </c>
      <c r="Z49" s="34">
        <f>$X$28/'Fixed data'!$C$7</f>
        <v>7.1249777777777773E-2</v>
      </c>
      <c r="AA49" s="34">
        <f>$X$28/'Fixed data'!$C$7</f>
        <v>7.1249777777777773E-2</v>
      </c>
      <c r="AB49" s="34">
        <f>$X$28/'Fixed data'!$C$7</f>
        <v>7.1249777777777773E-2</v>
      </c>
      <c r="AC49" s="34">
        <f>$X$28/'Fixed data'!$C$7</f>
        <v>7.1249777777777773E-2</v>
      </c>
      <c r="AD49" s="34">
        <f>$X$28/'Fixed data'!$C$7</f>
        <v>7.1249777777777773E-2</v>
      </c>
      <c r="AE49" s="34">
        <f>$X$28/'Fixed data'!$C$7</f>
        <v>7.1249777777777773E-2</v>
      </c>
      <c r="AF49" s="34">
        <f>$X$28/'Fixed data'!$C$7</f>
        <v>7.1249777777777773E-2</v>
      </c>
      <c r="AG49" s="34">
        <f>$X$28/'Fixed data'!$C$7</f>
        <v>7.1249777777777773E-2</v>
      </c>
      <c r="AH49" s="34">
        <f>$X$28/'Fixed data'!$C$7</f>
        <v>7.1249777777777773E-2</v>
      </c>
      <c r="AI49" s="34">
        <f>$X$28/'Fixed data'!$C$7</f>
        <v>7.1249777777777773E-2</v>
      </c>
      <c r="AJ49" s="34">
        <f>$X$28/'Fixed data'!$C$7</f>
        <v>7.1249777777777773E-2</v>
      </c>
      <c r="AK49" s="34">
        <f>$X$28/'Fixed data'!$C$7</f>
        <v>7.1249777777777773E-2</v>
      </c>
      <c r="AL49" s="34">
        <f>$X$28/'Fixed data'!$C$7</f>
        <v>7.1249777777777773E-2</v>
      </c>
      <c r="AM49" s="34">
        <f>$X$28/'Fixed data'!$C$7</f>
        <v>7.1249777777777773E-2</v>
      </c>
      <c r="AN49" s="34">
        <f>$X$28/'Fixed data'!$C$7</f>
        <v>7.1249777777777773E-2</v>
      </c>
      <c r="AO49" s="34">
        <f>$X$28/'Fixed data'!$C$7</f>
        <v>7.1249777777777773E-2</v>
      </c>
      <c r="AP49" s="34">
        <f>$X$28/'Fixed data'!$C$7</f>
        <v>7.1249777777777773E-2</v>
      </c>
      <c r="AQ49" s="34">
        <f>$X$28/'Fixed data'!$C$7</f>
        <v>7.1249777777777773E-2</v>
      </c>
      <c r="AR49" s="34">
        <f>$X$28/'Fixed data'!$C$7</f>
        <v>7.1249777777777773E-2</v>
      </c>
      <c r="AS49" s="34">
        <f>$X$28/'Fixed data'!$C$7</f>
        <v>7.1249777777777773E-2</v>
      </c>
      <c r="AT49" s="34">
        <f>$X$28/'Fixed data'!$C$7</f>
        <v>7.1249777777777773E-2</v>
      </c>
      <c r="AU49" s="34">
        <f>$X$28/'Fixed data'!$C$7</f>
        <v>7.1249777777777773E-2</v>
      </c>
      <c r="AV49" s="34">
        <f>$X$28/'Fixed data'!$C$7</f>
        <v>7.1249777777777773E-2</v>
      </c>
      <c r="AW49" s="34">
        <f>$X$28/'Fixed data'!$C$7</f>
        <v>7.1249777777777773E-2</v>
      </c>
      <c r="AX49" s="34">
        <f>$X$28/'Fixed data'!$C$7</f>
        <v>7.1249777777777773E-2</v>
      </c>
      <c r="AY49" s="34">
        <f>$X$28/'Fixed data'!$C$7</f>
        <v>7.1249777777777773E-2</v>
      </c>
      <c r="AZ49" s="34">
        <f>$X$28/'Fixed data'!$C$7</f>
        <v>7.1249777777777773E-2</v>
      </c>
      <c r="BA49" s="34">
        <f>$X$28/'Fixed data'!$C$7</f>
        <v>7.1249777777777773E-2</v>
      </c>
      <c r="BB49" s="34">
        <f>$X$28/'Fixed data'!$C$7</f>
        <v>7.1249777777777773E-2</v>
      </c>
      <c r="BC49" s="34">
        <f>$X$28/'Fixed data'!$C$7</f>
        <v>7.1249777777777773E-2</v>
      </c>
      <c r="BD49" s="34">
        <f>$X$28/'Fixed data'!$C$7</f>
        <v>7.1249777777777773E-2</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1.3866666666666666E-4</v>
      </c>
      <c r="AA50" s="34">
        <f>$Y$28/'Fixed data'!$C$7</f>
        <v>1.3866666666666666E-4</v>
      </c>
      <c r="AB50" s="34">
        <f>$Y$28/'Fixed data'!$C$7</f>
        <v>1.3866666666666666E-4</v>
      </c>
      <c r="AC50" s="34">
        <f>$Y$28/'Fixed data'!$C$7</f>
        <v>1.3866666666666666E-4</v>
      </c>
      <c r="AD50" s="34">
        <f>$Y$28/'Fixed data'!$C$7</f>
        <v>1.3866666666666666E-4</v>
      </c>
      <c r="AE50" s="34">
        <f>$Y$28/'Fixed data'!$C$7</f>
        <v>1.3866666666666666E-4</v>
      </c>
      <c r="AF50" s="34">
        <f>$Y$28/'Fixed data'!$C$7</f>
        <v>1.3866666666666666E-4</v>
      </c>
      <c r="AG50" s="34">
        <f>$Y$28/'Fixed data'!$C$7</f>
        <v>1.3866666666666666E-4</v>
      </c>
      <c r="AH50" s="34">
        <f>$Y$28/'Fixed data'!$C$7</f>
        <v>1.3866666666666666E-4</v>
      </c>
      <c r="AI50" s="34">
        <f>$Y$28/'Fixed data'!$C$7</f>
        <v>1.3866666666666666E-4</v>
      </c>
      <c r="AJ50" s="34">
        <f>$Y$28/'Fixed data'!$C$7</f>
        <v>1.3866666666666666E-4</v>
      </c>
      <c r="AK50" s="34">
        <f>$Y$28/'Fixed data'!$C$7</f>
        <v>1.3866666666666666E-4</v>
      </c>
      <c r="AL50" s="34">
        <f>$Y$28/'Fixed data'!$C$7</f>
        <v>1.3866666666666666E-4</v>
      </c>
      <c r="AM50" s="34">
        <f>$Y$28/'Fixed data'!$C$7</f>
        <v>1.3866666666666666E-4</v>
      </c>
      <c r="AN50" s="34">
        <f>$Y$28/'Fixed data'!$C$7</f>
        <v>1.3866666666666666E-4</v>
      </c>
      <c r="AO50" s="34">
        <f>$Y$28/'Fixed data'!$C$7</f>
        <v>1.3866666666666666E-4</v>
      </c>
      <c r="AP50" s="34">
        <f>$Y$28/'Fixed data'!$C$7</f>
        <v>1.3866666666666666E-4</v>
      </c>
      <c r="AQ50" s="34">
        <f>$Y$28/'Fixed data'!$C$7</f>
        <v>1.3866666666666666E-4</v>
      </c>
      <c r="AR50" s="34">
        <f>$Y$28/'Fixed data'!$C$7</f>
        <v>1.3866666666666666E-4</v>
      </c>
      <c r="AS50" s="34">
        <f>$Y$28/'Fixed data'!$C$7</f>
        <v>1.3866666666666666E-4</v>
      </c>
      <c r="AT50" s="34">
        <f>$Y$28/'Fixed data'!$C$7</f>
        <v>1.3866666666666666E-4</v>
      </c>
      <c r="AU50" s="34">
        <f>$Y$28/'Fixed data'!$C$7</f>
        <v>1.3866666666666666E-4</v>
      </c>
      <c r="AV50" s="34">
        <f>$Y$28/'Fixed data'!$C$7</f>
        <v>1.3866666666666666E-4</v>
      </c>
      <c r="AW50" s="34">
        <f>$Y$28/'Fixed data'!$C$7</f>
        <v>1.3866666666666666E-4</v>
      </c>
      <c r="AX50" s="34">
        <f>$Y$28/'Fixed data'!$C$7</f>
        <v>1.3866666666666666E-4</v>
      </c>
      <c r="AY50" s="34">
        <f>$Y$28/'Fixed data'!$C$7</f>
        <v>1.3866666666666666E-4</v>
      </c>
      <c r="AZ50" s="34">
        <f>$Y$28/'Fixed data'!$C$7</f>
        <v>1.3866666666666666E-4</v>
      </c>
      <c r="BA50" s="34">
        <f>$Y$28/'Fixed data'!$C$7</f>
        <v>1.3866666666666666E-4</v>
      </c>
      <c r="BB50" s="34">
        <f>$Y$28/'Fixed data'!$C$7</f>
        <v>1.3866666666666666E-4</v>
      </c>
      <c r="BC50" s="34">
        <f>$Y$28/'Fixed data'!$C$7</f>
        <v>1.3866666666666666E-4</v>
      </c>
      <c r="BD50" s="34">
        <f>$Y$28/'Fixed data'!$C$7</f>
        <v>1.3866666666666666E-4</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1.3866666666666666E-4</v>
      </c>
      <c r="AB51" s="34">
        <f>$Z$28/'Fixed data'!$C$7</f>
        <v>1.3866666666666666E-4</v>
      </c>
      <c r="AC51" s="34">
        <f>$Z$28/'Fixed data'!$C$7</f>
        <v>1.3866666666666666E-4</v>
      </c>
      <c r="AD51" s="34">
        <f>$Z$28/'Fixed data'!$C$7</f>
        <v>1.3866666666666666E-4</v>
      </c>
      <c r="AE51" s="34">
        <f>$Z$28/'Fixed data'!$C$7</f>
        <v>1.3866666666666666E-4</v>
      </c>
      <c r="AF51" s="34">
        <f>$Z$28/'Fixed data'!$C$7</f>
        <v>1.3866666666666666E-4</v>
      </c>
      <c r="AG51" s="34">
        <f>$Z$28/'Fixed data'!$C$7</f>
        <v>1.3866666666666666E-4</v>
      </c>
      <c r="AH51" s="34">
        <f>$Z$28/'Fixed data'!$C$7</f>
        <v>1.3866666666666666E-4</v>
      </c>
      <c r="AI51" s="34">
        <f>$Z$28/'Fixed data'!$C$7</f>
        <v>1.3866666666666666E-4</v>
      </c>
      <c r="AJ51" s="34">
        <f>$Z$28/'Fixed data'!$C$7</f>
        <v>1.3866666666666666E-4</v>
      </c>
      <c r="AK51" s="34">
        <f>$Z$28/'Fixed data'!$C$7</f>
        <v>1.3866666666666666E-4</v>
      </c>
      <c r="AL51" s="34">
        <f>$Z$28/'Fixed data'!$C$7</f>
        <v>1.3866666666666666E-4</v>
      </c>
      <c r="AM51" s="34">
        <f>$Z$28/'Fixed data'!$C$7</f>
        <v>1.3866666666666666E-4</v>
      </c>
      <c r="AN51" s="34">
        <f>$Z$28/'Fixed data'!$C$7</f>
        <v>1.3866666666666666E-4</v>
      </c>
      <c r="AO51" s="34">
        <f>$Z$28/'Fixed data'!$C$7</f>
        <v>1.3866666666666666E-4</v>
      </c>
      <c r="AP51" s="34">
        <f>$Z$28/'Fixed data'!$C$7</f>
        <v>1.3866666666666666E-4</v>
      </c>
      <c r="AQ51" s="34">
        <f>$Z$28/'Fixed data'!$C$7</f>
        <v>1.3866666666666666E-4</v>
      </c>
      <c r="AR51" s="34">
        <f>$Z$28/'Fixed data'!$C$7</f>
        <v>1.3866666666666666E-4</v>
      </c>
      <c r="AS51" s="34">
        <f>$Z$28/'Fixed data'!$C$7</f>
        <v>1.3866666666666666E-4</v>
      </c>
      <c r="AT51" s="34">
        <f>$Z$28/'Fixed data'!$C$7</f>
        <v>1.3866666666666666E-4</v>
      </c>
      <c r="AU51" s="34">
        <f>$Z$28/'Fixed data'!$C$7</f>
        <v>1.3866666666666666E-4</v>
      </c>
      <c r="AV51" s="34">
        <f>$Z$28/'Fixed data'!$C$7</f>
        <v>1.3866666666666666E-4</v>
      </c>
      <c r="AW51" s="34">
        <f>$Z$28/'Fixed data'!$C$7</f>
        <v>1.3866666666666666E-4</v>
      </c>
      <c r="AX51" s="34">
        <f>$Z$28/'Fixed data'!$C$7</f>
        <v>1.3866666666666666E-4</v>
      </c>
      <c r="AY51" s="34">
        <f>$Z$28/'Fixed data'!$C$7</f>
        <v>1.3866666666666666E-4</v>
      </c>
      <c r="AZ51" s="34">
        <f>$Z$28/'Fixed data'!$C$7</f>
        <v>1.3866666666666666E-4</v>
      </c>
      <c r="BA51" s="34">
        <f>$Z$28/'Fixed data'!$C$7</f>
        <v>1.3866666666666666E-4</v>
      </c>
      <c r="BB51" s="34">
        <f>$Z$28/'Fixed data'!$C$7</f>
        <v>1.3866666666666666E-4</v>
      </c>
      <c r="BC51" s="34">
        <f>$Z$28/'Fixed data'!$C$7</f>
        <v>1.3866666666666666E-4</v>
      </c>
      <c r="BD51" s="34">
        <f>$Z$28/'Fixed data'!$C$7</f>
        <v>1.3866666666666666E-4</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1.3866666666666666E-4</v>
      </c>
      <c r="AC52" s="34">
        <f>$AA$28/'Fixed data'!$C$7</f>
        <v>1.3866666666666666E-4</v>
      </c>
      <c r="AD52" s="34">
        <f>$AA$28/'Fixed data'!$C$7</f>
        <v>1.3866666666666666E-4</v>
      </c>
      <c r="AE52" s="34">
        <f>$AA$28/'Fixed data'!$C$7</f>
        <v>1.3866666666666666E-4</v>
      </c>
      <c r="AF52" s="34">
        <f>$AA$28/'Fixed data'!$C$7</f>
        <v>1.3866666666666666E-4</v>
      </c>
      <c r="AG52" s="34">
        <f>$AA$28/'Fixed data'!$C$7</f>
        <v>1.3866666666666666E-4</v>
      </c>
      <c r="AH52" s="34">
        <f>$AA$28/'Fixed data'!$C$7</f>
        <v>1.3866666666666666E-4</v>
      </c>
      <c r="AI52" s="34">
        <f>$AA$28/'Fixed data'!$C$7</f>
        <v>1.3866666666666666E-4</v>
      </c>
      <c r="AJ52" s="34">
        <f>$AA$28/'Fixed data'!$C$7</f>
        <v>1.3866666666666666E-4</v>
      </c>
      <c r="AK52" s="34">
        <f>$AA$28/'Fixed data'!$C$7</f>
        <v>1.3866666666666666E-4</v>
      </c>
      <c r="AL52" s="34">
        <f>$AA$28/'Fixed data'!$C$7</f>
        <v>1.3866666666666666E-4</v>
      </c>
      <c r="AM52" s="34">
        <f>$AA$28/'Fixed data'!$C$7</f>
        <v>1.3866666666666666E-4</v>
      </c>
      <c r="AN52" s="34">
        <f>$AA$28/'Fixed data'!$C$7</f>
        <v>1.3866666666666666E-4</v>
      </c>
      <c r="AO52" s="34">
        <f>$AA$28/'Fixed data'!$C$7</f>
        <v>1.3866666666666666E-4</v>
      </c>
      <c r="AP52" s="34">
        <f>$AA$28/'Fixed data'!$C$7</f>
        <v>1.3866666666666666E-4</v>
      </c>
      <c r="AQ52" s="34">
        <f>$AA$28/'Fixed data'!$C$7</f>
        <v>1.3866666666666666E-4</v>
      </c>
      <c r="AR52" s="34">
        <f>$AA$28/'Fixed data'!$C$7</f>
        <v>1.3866666666666666E-4</v>
      </c>
      <c r="AS52" s="34">
        <f>$AA$28/'Fixed data'!$C$7</f>
        <v>1.3866666666666666E-4</v>
      </c>
      <c r="AT52" s="34">
        <f>$AA$28/'Fixed data'!$C$7</f>
        <v>1.3866666666666666E-4</v>
      </c>
      <c r="AU52" s="34">
        <f>$AA$28/'Fixed data'!$C$7</f>
        <v>1.3866666666666666E-4</v>
      </c>
      <c r="AV52" s="34">
        <f>$AA$28/'Fixed data'!$C$7</f>
        <v>1.3866666666666666E-4</v>
      </c>
      <c r="AW52" s="34">
        <f>$AA$28/'Fixed data'!$C$7</f>
        <v>1.3866666666666666E-4</v>
      </c>
      <c r="AX52" s="34">
        <f>$AA$28/'Fixed data'!$C$7</f>
        <v>1.3866666666666666E-4</v>
      </c>
      <c r="AY52" s="34">
        <f>$AA$28/'Fixed data'!$C$7</f>
        <v>1.3866666666666666E-4</v>
      </c>
      <c r="AZ52" s="34">
        <f>$AA$28/'Fixed data'!$C$7</f>
        <v>1.3866666666666666E-4</v>
      </c>
      <c r="BA52" s="34">
        <f>$AA$28/'Fixed data'!$C$7</f>
        <v>1.3866666666666666E-4</v>
      </c>
      <c r="BB52" s="34">
        <f>$AA$28/'Fixed data'!$C$7</f>
        <v>1.3866666666666666E-4</v>
      </c>
      <c r="BC52" s="34">
        <f>$AA$28/'Fixed data'!$C$7</f>
        <v>1.3866666666666666E-4</v>
      </c>
      <c r="BD52" s="34">
        <f>$AA$28/'Fixed data'!$C$7</f>
        <v>1.3866666666666666E-4</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0.10680533333333334</v>
      </c>
      <c r="AD53" s="34">
        <f>$AB$28/'Fixed data'!$C$7</f>
        <v>0.10680533333333334</v>
      </c>
      <c r="AE53" s="34">
        <f>$AB$28/'Fixed data'!$C$7</f>
        <v>0.10680533333333334</v>
      </c>
      <c r="AF53" s="34">
        <f>$AB$28/'Fixed data'!$C$7</f>
        <v>0.10680533333333334</v>
      </c>
      <c r="AG53" s="34">
        <f>$AB$28/'Fixed data'!$C$7</f>
        <v>0.10680533333333334</v>
      </c>
      <c r="AH53" s="34">
        <f>$AB$28/'Fixed data'!$C$7</f>
        <v>0.10680533333333334</v>
      </c>
      <c r="AI53" s="34">
        <f>$AB$28/'Fixed data'!$C$7</f>
        <v>0.10680533333333334</v>
      </c>
      <c r="AJ53" s="34">
        <f>$AB$28/'Fixed data'!$C$7</f>
        <v>0.10680533333333334</v>
      </c>
      <c r="AK53" s="34">
        <f>$AB$28/'Fixed data'!$C$7</f>
        <v>0.10680533333333334</v>
      </c>
      <c r="AL53" s="34">
        <f>$AB$28/'Fixed data'!$C$7</f>
        <v>0.10680533333333334</v>
      </c>
      <c r="AM53" s="34">
        <f>$AB$28/'Fixed data'!$C$7</f>
        <v>0.10680533333333334</v>
      </c>
      <c r="AN53" s="34">
        <f>$AB$28/'Fixed data'!$C$7</f>
        <v>0.10680533333333334</v>
      </c>
      <c r="AO53" s="34">
        <f>$AB$28/'Fixed data'!$C$7</f>
        <v>0.10680533333333334</v>
      </c>
      <c r="AP53" s="34">
        <f>$AB$28/'Fixed data'!$C$7</f>
        <v>0.10680533333333334</v>
      </c>
      <c r="AQ53" s="34">
        <f>$AB$28/'Fixed data'!$C$7</f>
        <v>0.10680533333333334</v>
      </c>
      <c r="AR53" s="34">
        <f>$AB$28/'Fixed data'!$C$7</f>
        <v>0.10680533333333334</v>
      </c>
      <c r="AS53" s="34">
        <f>$AB$28/'Fixed data'!$C$7</f>
        <v>0.10680533333333334</v>
      </c>
      <c r="AT53" s="34">
        <f>$AB$28/'Fixed data'!$C$7</f>
        <v>0.10680533333333334</v>
      </c>
      <c r="AU53" s="34">
        <f>$AB$28/'Fixed data'!$C$7</f>
        <v>0.10680533333333334</v>
      </c>
      <c r="AV53" s="34">
        <f>$AB$28/'Fixed data'!$C$7</f>
        <v>0.10680533333333334</v>
      </c>
      <c r="AW53" s="34">
        <f>$AB$28/'Fixed data'!$C$7</f>
        <v>0.10680533333333334</v>
      </c>
      <c r="AX53" s="34">
        <f>$AB$28/'Fixed data'!$C$7</f>
        <v>0.10680533333333334</v>
      </c>
      <c r="AY53" s="34">
        <f>$AB$28/'Fixed data'!$C$7</f>
        <v>0.10680533333333334</v>
      </c>
      <c r="AZ53" s="34">
        <f>$AB$28/'Fixed data'!$C$7</f>
        <v>0.10680533333333334</v>
      </c>
      <c r="BA53" s="34">
        <f>$AB$28/'Fixed data'!$C$7</f>
        <v>0.10680533333333334</v>
      </c>
      <c r="BB53" s="34">
        <f>$AB$28/'Fixed data'!$C$7</f>
        <v>0.10680533333333334</v>
      </c>
      <c r="BC53" s="34">
        <f>$AB$28/'Fixed data'!$C$7</f>
        <v>0.10680533333333334</v>
      </c>
      <c r="BD53" s="34">
        <f>$AB$28/'Fixed data'!$C$7</f>
        <v>0.10680533333333334</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1.3866666666666666E-4</v>
      </c>
      <c r="AE54" s="34">
        <f>$AC$28/'Fixed data'!$C$7</f>
        <v>1.3866666666666666E-4</v>
      </c>
      <c r="AF54" s="34">
        <f>$AC$28/'Fixed data'!$C$7</f>
        <v>1.3866666666666666E-4</v>
      </c>
      <c r="AG54" s="34">
        <f>$AC$28/'Fixed data'!$C$7</f>
        <v>1.3866666666666666E-4</v>
      </c>
      <c r="AH54" s="34">
        <f>$AC$28/'Fixed data'!$C$7</f>
        <v>1.3866666666666666E-4</v>
      </c>
      <c r="AI54" s="34">
        <f>$AC$28/'Fixed data'!$C$7</f>
        <v>1.3866666666666666E-4</v>
      </c>
      <c r="AJ54" s="34">
        <f>$AC$28/'Fixed data'!$C$7</f>
        <v>1.3866666666666666E-4</v>
      </c>
      <c r="AK54" s="34">
        <f>$AC$28/'Fixed data'!$C$7</f>
        <v>1.3866666666666666E-4</v>
      </c>
      <c r="AL54" s="34">
        <f>$AC$28/'Fixed data'!$C$7</f>
        <v>1.3866666666666666E-4</v>
      </c>
      <c r="AM54" s="34">
        <f>$AC$28/'Fixed data'!$C$7</f>
        <v>1.3866666666666666E-4</v>
      </c>
      <c r="AN54" s="34">
        <f>$AC$28/'Fixed data'!$C$7</f>
        <v>1.3866666666666666E-4</v>
      </c>
      <c r="AO54" s="34">
        <f>$AC$28/'Fixed data'!$C$7</f>
        <v>1.3866666666666666E-4</v>
      </c>
      <c r="AP54" s="34">
        <f>$AC$28/'Fixed data'!$C$7</f>
        <v>1.3866666666666666E-4</v>
      </c>
      <c r="AQ54" s="34">
        <f>$AC$28/'Fixed data'!$C$7</f>
        <v>1.3866666666666666E-4</v>
      </c>
      <c r="AR54" s="34">
        <f>$AC$28/'Fixed data'!$C$7</f>
        <v>1.3866666666666666E-4</v>
      </c>
      <c r="AS54" s="34">
        <f>$AC$28/'Fixed data'!$C$7</f>
        <v>1.3866666666666666E-4</v>
      </c>
      <c r="AT54" s="34">
        <f>$AC$28/'Fixed data'!$C$7</f>
        <v>1.3866666666666666E-4</v>
      </c>
      <c r="AU54" s="34">
        <f>$AC$28/'Fixed data'!$C$7</f>
        <v>1.3866666666666666E-4</v>
      </c>
      <c r="AV54" s="34">
        <f>$AC$28/'Fixed data'!$C$7</f>
        <v>1.3866666666666666E-4</v>
      </c>
      <c r="AW54" s="34">
        <f>$AC$28/'Fixed data'!$C$7</f>
        <v>1.3866666666666666E-4</v>
      </c>
      <c r="AX54" s="34">
        <f>$AC$28/'Fixed data'!$C$7</f>
        <v>1.3866666666666666E-4</v>
      </c>
      <c r="AY54" s="34">
        <f>$AC$28/'Fixed data'!$C$7</f>
        <v>1.3866666666666666E-4</v>
      </c>
      <c r="AZ54" s="34">
        <f>$AC$28/'Fixed data'!$C$7</f>
        <v>1.3866666666666666E-4</v>
      </c>
      <c r="BA54" s="34">
        <f>$AC$28/'Fixed data'!$C$7</f>
        <v>1.3866666666666666E-4</v>
      </c>
      <c r="BB54" s="34">
        <f>$AC$28/'Fixed data'!$C$7</f>
        <v>1.3866666666666666E-4</v>
      </c>
      <c r="BC54" s="34">
        <f>$AC$28/'Fixed data'!$C$7</f>
        <v>1.3866666666666666E-4</v>
      </c>
      <c r="BD54" s="34">
        <f>$AC$28/'Fixed data'!$C$7</f>
        <v>1.3866666666666666E-4</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1.3866666666666666E-4</v>
      </c>
      <c r="AF55" s="34">
        <f>$AD$28/'Fixed data'!$C$7</f>
        <v>1.3866666666666666E-4</v>
      </c>
      <c r="AG55" s="34">
        <f>$AD$28/'Fixed data'!$C$7</f>
        <v>1.3866666666666666E-4</v>
      </c>
      <c r="AH55" s="34">
        <f>$AD$28/'Fixed data'!$C$7</f>
        <v>1.3866666666666666E-4</v>
      </c>
      <c r="AI55" s="34">
        <f>$AD$28/'Fixed data'!$C$7</f>
        <v>1.3866666666666666E-4</v>
      </c>
      <c r="AJ55" s="34">
        <f>$AD$28/'Fixed data'!$C$7</f>
        <v>1.3866666666666666E-4</v>
      </c>
      <c r="AK55" s="34">
        <f>$AD$28/'Fixed data'!$C$7</f>
        <v>1.3866666666666666E-4</v>
      </c>
      <c r="AL55" s="34">
        <f>$AD$28/'Fixed data'!$C$7</f>
        <v>1.3866666666666666E-4</v>
      </c>
      <c r="AM55" s="34">
        <f>$AD$28/'Fixed data'!$C$7</f>
        <v>1.3866666666666666E-4</v>
      </c>
      <c r="AN55" s="34">
        <f>$AD$28/'Fixed data'!$C$7</f>
        <v>1.3866666666666666E-4</v>
      </c>
      <c r="AO55" s="34">
        <f>$AD$28/'Fixed data'!$C$7</f>
        <v>1.3866666666666666E-4</v>
      </c>
      <c r="AP55" s="34">
        <f>$AD$28/'Fixed data'!$C$7</f>
        <v>1.3866666666666666E-4</v>
      </c>
      <c r="AQ55" s="34">
        <f>$AD$28/'Fixed data'!$C$7</f>
        <v>1.3866666666666666E-4</v>
      </c>
      <c r="AR55" s="34">
        <f>$AD$28/'Fixed data'!$C$7</f>
        <v>1.3866666666666666E-4</v>
      </c>
      <c r="AS55" s="34">
        <f>$AD$28/'Fixed data'!$C$7</f>
        <v>1.3866666666666666E-4</v>
      </c>
      <c r="AT55" s="34">
        <f>$AD$28/'Fixed data'!$C$7</f>
        <v>1.3866666666666666E-4</v>
      </c>
      <c r="AU55" s="34">
        <f>$AD$28/'Fixed data'!$C$7</f>
        <v>1.3866666666666666E-4</v>
      </c>
      <c r="AV55" s="34">
        <f>$AD$28/'Fixed data'!$C$7</f>
        <v>1.3866666666666666E-4</v>
      </c>
      <c r="AW55" s="34">
        <f>$AD$28/'Fixed data'!$C$7</f>
        <v>1.3866666666666666E-4</v>
      </c>
      <c r="AX55" s="34">
        <f>$AD$28/'Fixed data'!$C$7</f>
        <v>1.3866666666666666E-4</v>
      </c>
      <c r="AY55" s="34">
        <f>$AD$28/'Fixed data'!$C$7</f>
        <v>1.3866666666666666E-4</v>
      </c>
      <c r="AZ55" s="34">
        <f>$AD$28/'Fixed data'!$C$7</f>
        <v>1.3866666666666666E-4</v>
      </c>
      <c r="BA55" s="34">
        <f>$AD$28/'Fixed data'!$C$7</f>
        <v>1.3866666666666666E-4</v>
      </c>
      <c r="BB55" s="34">
        <f>$AD$28/'Fixed data'!$C$7</f>
        <v>1.3866666666666666E-4</v>
      </c>
      <c r="BC55" s="34">
        <f>$AD$28/'Fixed data'!$C$7</f>
        <v>1.3866666666666666E-4</v>
      </c>
      <c r="BD55" s="34">
        <f>$AD$28/'Fixed data'!$C$7</f>
        <v>1.3866666666666666E-4</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1.3866666666666666E-4</v>
      </c>
      <c r="AG56" s="34">
        <f>$AE$28/'Fixed data'!$C$7</f>
        <v>1.3866666666666666E-4</v>
      </c>
      <c r="AH56" s="34">
        <f>$AE$28/'Fixed data'!$C$7</f>
        <v>1.3866666666666666E-4</v>
      </c>
      <c r="AI56" s="34">
        <f>$AE$28/'Fixed data'!$C$7</f>
        <v>1.3866666666666666E-4</v>
      </c>
      <c r="AJ56" s="34">
        <f>$AE$28/'Fixed data'!$C$7</f>
        <v>1.3866666666666666E-4</v>
      </c>
      <c r="AK56" s="34">
        <f>$AE$28/'Fixed data'!$C$7</f>
        <v>1.3866666666666666E-4</v>
      </c>
      <c r="AL56" s="34">
        <f>$AE$28/'Fixed data'!$C$7</f>
        <v>1.3866666666666666E-4</v>
      </c>
      <c r="AM56" s="34">
        <f>$AE$28/'Fixed data'!$C$7</f>
        <v>1.3866666666666666E-4</v>
      </c>
      <c r="AN56" s="34">
        <f>$AE$28/'Fixed data'!$C$7</f>
        <v>1.3866666666666666E-4</v>
      </c>
      <c r="AO56" s="34">
        <f>$AE$28/'Fixed data'!$C$7</f>
        <v>1.3866666666666666E-4</v>
      </c>
      <c r="AP56" s="34">
        <f>$AE$28/'Fixed data'!$C$7</f>
        <v>1.3866666666666666E-4</v>
      </c>
      <c r="AQ56" s="34">
        <f>$AE$28/'Fixed data'!$C$7</f>
        <v>1.3866666666666666E-4</v>
      </c>
      <c r="AR56" s="34">
        <f>$AE$28/'Fixed data'!$C$7</f>
        <v>1.3866666666666666E-4</v>
      </c>
      <c r="AS56" s="34">
        <f>$AE$28/'Fixed data'!$C$7</f>
        <v>1.3866666666666666E-4</v>
      </c>
      <c r="AT56" s="34">
        <f>$AE$28/'Fixed data'!$C$7</f>
        <v>1.3866666666666666E-4</v>
      </c>
      <c r="AU56" s="34">
        <f>$AE$28/'Fixed data'!$C$7</f>
        <v>1.3866666666666666E-4</v>
      </c>
      <c r="AV56" s="34">
        <f>$AE$28/'Fixed data'!$C$7</f>
        <v>1.3866666666666666E-4</v>
      </c>
      <c r="AW56" s="34">
        <f>$AE$28/'Fixed data'!$C$7</f>
        <v>1.3866666666666666E-4</v>
      </c>
      <c r="AX56" s="34">
        <f>$AE$28/'Fixed data'!$C$7</f>
        <v>1.3866666666666666E-4</v>
      </c>
      <c r="AY56" s="34">
        <f>$AE$28/'Fixed data'!$C$7</f>
        <v>1.3866666666666666E-4</v>
      </c>
      <c r="AZ56" s="34">
        <f>$AE$28/'Fixed data'!$C$7</f>
        <v>1.3866666666666666E-4</v>
      </c>
      <c r="BA56" s="34">
        <f>$AE$28/'Fixed data'!$C$7</f>
        <v>1.3866666666666666E-4</v>
      </c>
      <c r="BB56" s="34">
        <f>$AE$28/'Fixed data'!$C$7</f>
        <v>1.3866666666666666E-4</v>
      </c>
      <c r="BC56" s="34">
        <f>$AE$28/'Fixed data'!$C$7</f>
        <v>1.3866666666666666E-4</v>
      </c>
      <c r="BD56" s="34">
        <f>$AE$28/'Fixed data'!$C$7</f>
        <v>1.3866666666666666E-4</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1.3866666666666666E-4</v>
      </c>
      <c r="AH57" s="34">
        <f>$AF$28/'Fixed data'!$C$7</f>
        <v>1.3866666666666666E-4</v>
      </c>
      <c r="AI57" s="34">
        <f>$AF$28/'Fixed data'!$C$7</f>
        <v>1.3866666666666666E-4</v>
      </c>
      <c r="AJ57" s="34">
        <f>$AF$28/'Fixed data'!$C$7</f>
        <v>1.3866666666666666E-4</v>
      </c>
      <c r="AK57" s="34">
        <f>$AF$28/'Fixed data'!$C$7</f>
        <v>1.3866666666666666E-4</v>
      </c>
      <c r="AL57" s="34">
        <f>$AF$28/'Fixed data'!$C$7</f>
        <v>1.3866666666666666E-4</v>
      </c>
      <c r="AM57" s="34">
        <f>$AF$28/'Fixed data'!$C$7</f>
        <v>1.3866666666666666E-4</v>
      </c>
      <c r="AN57" s="34">
        <f>$AF$28/'Fixed data'!$C$7</f>
        <v>1.3866666666666666E-4</v>
      </c>
      <c r="AO57" s="34">
        <f>$AF$28/'Fixed data'!$C$7</f>
        <v>1.3866666666666666E-4</v>
      </c>
      <c r="AP57" s="34">
        <f>$AF$28/'Fixed data'!$C$7</f>
        <v>1.3866666666666666E-4</v>
      </c>
      <c r="AQ57" s="34">
        <f>$AF$28/'Fixed data'!$C$7</f>
        <v>1.3866666666666666E-4</v>
      </c>
      <c r="AR57" s="34">
        <f>$AF$28/'Fixed data'!$C$7</f>
        <v>1.3866666666666666E-4</v>
      </c>
      <c r="AS57" s="34">
        <f>$AF$28/'Fixed data'!$C$7</f>
        <v>1.3866666666666666E-4</v>
      </c>
      <c r="AT57" s="34">
        <f>$AF$28/'Fixed data'!$C$7</f>
        <v>1.3866666666666666E-4</v>
      </c>
      <c r="AU57" s="34">
        <f>$AF$28/'Fixed data'!$C$7</f>
        <v>1.3866666666666666E-4</v>
      </c>
      <c r="AV57" s="34">
        <f>$AF$28/'Fixed data'!$C$7</f>
        <v>1.3866666666666666E-4</v>
      </c>
      <c r="AW57" s="34">
        <f>$AF$28/'Fixed data'!$C$7</f>
        <v>1.3866666666666666E-4</v>
      </c>
      <c r="AX57" s="34">
        <f>$AF$28/'Fixed data'!$C$7</f>
        <v>1.3866666666666666E-4</v>
      </c>
      <c r="AY57" s="34">
        <f>$AF$28/'Fixed data'!$C$7</f>
        <v>1.3866666666666666E-4</v>
      </c>
      <c r="AZ57" s="34">
        <f>$AF$28/'Fixed data'!$C$7</f>
        <v>1.3866666666666666E-4</v>
      </c>
      <c r="BA57" s="34">
        <f>$AF$28/'Fixed data'!$C$7</f>
        <v>1.3866666666666666E-4</v>
      </c>
      <c r="BB57" s="34">
        <f>$AF$28/'Fixed data'!$C$7</f>
        <v>1.3866666666666666E-4</v>
      </c>
      <c r="BC57" s="34">
        <f>$AF$28/'Fixed data'!$C$7</f>
        <v>1.3866666666666666E-4</v>
      </c>
      <c r="BD57" s="34">
        <f>$AF$28/'Fixed data'!$C$7</f>
        <v>1.3866666666666666E-4</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-0.10652800000000001</v>
      </c>
      <c r="AI58" s="34">
        <f>$AG$28/'Fixed data'!$C$7</f>
        <v>-0.10652800000000001</v>
      </c>
      <c r="AJ58" s="34">
        <f>$AG$28/'Fixed data'!$C$7</f>
        <v>-0.10652800000000001</v>
      </c>
      <c r="AK58" s="34">
        <f>$AG$28/'Fixed data'!$C$7</f>
        <v>-0.10652800000000001</v>
      </c>
      <c r="AL58" s="34">
        <f>$AG$28/'Fixed data'!$C$7</f>
        <v>-0.10652800000000001</v>
      </c>
      <c r="AM58" s="34">
        <f>$AG$28/'Fixed data'!$C$7</f>
        <v>-0.10652800000000001</v>
      </c>
      <c r="AN58" s="34">
        <f>$AG$28/'Fixed data'!$C$7</f>
        <v>-0.10652800000000001</v>
      </c>
      <c r="AO58" s="34">
        <f>$AG$28/'Fixed data'!$C$7</f>
        <v>-0.10652800000000001</v>
      </c>
      <c r="AP58" s="34">
        <f>$AG$28/'Fixed data'!$C$7</f>
        <v>-0.10652800000000001</v>
      </c>
      <c r="AQ58" s="34">
        <f>$AG$28/'Fixed data'!$C$7</f>
        <v>-0.10652800000000001</v>
      </c>
      <c r="AR58" s="34">
        <f>$AG$28/'Fixed data'!$C$7</f>
        <v>-0.10652800000000001</v>
      </c>
      <c r="AS58" s="34">
        <f>$AG$28/'Fixed data'!$C$7</f>
        <v>-0.10652800000000001</v>
      </c>
      <c r="AT58" s="34">
        <f>$AG$28/'Fixed data'!$C$7</f>
        <v>-0.10652800000000001</v>
      </c>
      <c r="AU58" s="34">
        <f>$AG$28/'Fixed data'!$C$7</f>
        <v>-0.10652800000000001</v>
      </c>
      <c r="AV58" s="34">
        <f>$AG$28/'Fixed data'!$C$7</f>
        <v>-0.10652800000000001</v>
      </c>
      <c r="AW58" s="34">
        <f>$AG$28/'Fixed data'!$C$7</f>
        <v>-0.10652800000000001</v>
      </c>
      <c r="AX58" s="34">
        <f>$AG$28/'Fixed data'!$C$7</f>
        <v>-0.10652800000000001</v>
      </c>
      <c r="AY58" s="34">
        <f>$AG$28/'Fixed data'!$C$7</f>
        <v>-0.10652800000000001</v>
      </c>
      <c r="AZ58" s="34">
        <f>$AG$28/'Fixed data'!$C$7</f>
        <v>-0.10652800000000001</v>
      </c>
      <c r="BA58" s="34">
        <f>$AG$28/'Fixed data'!$C$7</f>
        <v>-0.10652800000000001</v>
      </c>
      <c r="BB58" s="34">
        <f>$AG$28/'Fixed data'!$C$7</f>
        <v>-0.10652800000000001</v>
      </c>
      <c r="BC58" s="34">
        <f>$AG$28/'Fixed data'!$C$7</f>
        <v>-0.10652800000000001</v>
      </c>
      <c r="BD58" s="34">
        <f>$AG$28/'Fixed data'!$C$7</f>
        <v>-0.10652800000000001</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1.3866666666666666E-4</v>
      </c>
      <c r="AJ59" s="34">
        <f>$AH$28/'Fixed data'!$C$7</f>
        <v>1.3866666666666666E-4</v>
      </c>
      <c r="AK59" s="34">
        <f>$AH$28/'Fixed data'!$C$7</f>
        <v>1.3866666666666666E-4</v>
      </c>
      <c r="AL59" s="34">
        <f>$AH$28/'Fixed data'!$C$7</f>
        <v>1.3866666666666666E-4</v>
      </c>
      <c r="AM59" s="34">
        <f>$AH$28/'Fixed data'!$C$7</f>
        <v>1.3866666666666666E-4</v>
      </c>
      <c r="AN59" s="34">
        <f>$AH$28/'Fixed data'!$C$7</f>
        <v>1.3866666666666666E-4</v>
      </c>
      <c r="AO59" s="34">
        <f>$AH$28/'Fixed data'!$C$7</f>
        <v>1.3866666666666666E-4</v>
      </c>
      <c r="AP59" s="34">
        <f>$AH$28/'Fixed data'!$C$7</f>
        <v>1.3866666666666666E-4</v>
      </c>
      <c r="AQ59" s="34">
        <f>$AH$28/'Fixed data'!$C$7</f>
        <v>1.3866666666666666E-4</v>
      </c>
      <c r="AR59" s="34">
        <f>$AH$28/'Fixed data'!$C$7</f>
        <v>1.3866666666666666E-4</v>
      </c>
      <c r="AS59" s="34">
        <f>$AH$28/'Fixed data'!$C$7</f>
        <v>1.3866666666666666E-4</v>
      </c>
      <c r="AT59" s="34">
        <f>$AH$28/'Fixed data'!$C$7</f>
        <v>1.3866666666666666E-4</v>
      </c>
      <c r="AU59" s="34">
        <f>$AH$28/'Fixed data'!$C$7</f>
        <v>1.3866666666666666E-4</v>
      </c>
      <c r="AV59" s="34">
        <f>$AH$28/'Fixed data'!$C$7</f>
        <v>1.3866666666666666E-4</v>
      </c>
      <c r="AW59" s="34">
        <f>$AH$28/'Fixed data'!$C$7</f>
        <v>1.3866666666666666E-4</v>
      </c>
      <c r="AX59" s="34">
        <f>$AH$28/'Fixed data'!$C$7</f>
        <v>1.3866666666666666E-4</v>
      </c>
      <c r="AY59" s="34">
        <f>$AH$28/'Fixed data'!$C$7</f>
        <v>1.3866666666666666E-4</v>
      </c>
      <c r="AZ59" s="34">
        <f>$AH$28/'Fixed data'!$C$7</f>
        <v>1.3866666666666666E-4</v>
      </c>
      <c r="BA59" s="34">
        <f>$AH$28/'Fixed data'!$C$7</f>
        <v>1.3866666666666666E-4</v>
      </c>
      <c r="BB59" s="34">
        <f>$AH$28/'Fixed data'!$C$7</f>
        <v>1.3866666666666666E-4</v>
      </c>
      <c r="BC59" s="34">
        <f>$AH$28/'Fixed data'!$C$7</f>
        <v>1.3866666666666666E-4</v>
      </c>
      <c r="BD59" s="34">
        <f>$AH$28/'Fixed data'!$C$7</f>
        <v>1.3866666666666666E-4</v>
      </c>
    </row>
    <row r="60" spans="1:56" ht="16.5" collapsed="1" x14ac:dyDescent="0.35">
      <c r="A60" s="115"/>
      <c r="B60" s="9" t="s">
        <v>7</v>
      </c>
      <c r="C60" s="9" t="s">
        <v>61</v>
      </c>
      <c r="D60" s="9" t="s">
        <v>40</v>
      </c>
      <c r="E60" s="34">
        <f>SUM(E30:E59)</f>
        <v>0</v>
      </c>
      <c r="F60" s="34">
        <f t="shared" ref="F60:BD60" si="5">SUM(F30:F59)</f>
        <v>0</v>
      </c>
      <c r="G60" s="34">
        <f t="shared" si="5"/>
        <v>0</v>
      </c>
      <c r="H60" s="34">
        <f t="shared" si="5"/>
        <v>-0.11050567014893405</v>
      </c>
      <c r="I60" s="34">
        <f t="shared" si="5"/>
        <v>-0.22369439722195256</v>
      </c>
      <c r="J60" s="34">
        <f t="shared" si="5"/>
        <v>-0.22355565816078998</v>
      </c>
      <c r="K60" s="34">
        <f t="shared" si="5"/>
        <v>-0.22341689427492778</v>
      </c>
      <c r="L60" s="34">
        <f t="shared" si="5"/>
        <v>-0.22327809400958415</v>
      </c>
      <c r="M60" s="34">
        <f t="shared" si="5"/>
        <v>-0.22313927768310207</v>
      </c>
      <c r="N60" s="34">
        <f t="shared" si="5"/>
        <v>-0.2230006110164354</v>
      </c>
      <c r="O60" s="34">
        <f t="shared" si="5"/>
        <v>-0.22286194434976872</v>
      </c>
      <c r="P60" s="34">
        <f t="shared" si="5"/>
        <v>-0.22272327768310204</v>
      </c>
      <c r="Q60" s="34">
        <f t="shared" si="5"/>
        <v>-0.22258461101643537</v>
      </c>
      <c r="R60" s="34">
        <f t="shared" si="5"/>
        <v>-0.22244594434976869</v>
      </c>
      <c r="S60" s="34">
        <f t="shared" si="5"/>
        <v>-0.22230727768310202</v>
      </c>
      <c r="T60" s="34">
        <f t="shared" si="5"/>
        <v>-0.22216861101643534</v>
      </c>
      <c r="U60" s="34">
        <f t="shared" si="5"/>
        <v>-0.22202994434976867</v>
      </c>
      <c r="V60" s="34">
        <f t="shared" si="5"/>
        <v>-0.22189127768310199</v>
      </c>
      <c r="W60" s="34">
        <f t="shared" si="5"/>
        <v>-0.22175261101643531</v>
      </c>
      <c r="X60" s="34">
        <f t="shared" si="5"/>
        <v>-0.22161394434976864</v>
      </c>
      <c r="Y60" s="34">
        <f t="shared" si="5"/>
        <v>-0.15036416657199086</v>
      </c>
      <c r="Z60" s="34">
        <f t="shared" si="5"/>
        <v>-0.15022549990532419</v>
      </c>
      <c r="AA60" s="34">
        <f t="shared" si="5"/>
        <v>-0.15008683323865751</v>
      </c>
      <c r="AB60" s="34">
        <f t="shared" si="5"/>
        <v>-0.14994816657199084</v>
      </c>
      <c r="AC60" s="34">
        <f t="shared" si="5"/>
        <v>-4.3142833238657502E-2</v>
      </c>
      <c r="AD60" s="34">
        <f t="shared" si="5"/>
        <v>-4.3004166571990833E-2</v>
      </c>
      <c r="AE60" s="34">
        <f t="shared" si="5"/>
        <v>-4.2865499905324164E-2</v>
      </c>
      <c r="AF60" s="34">
        <f t="shared" si="5"/>
        <v>-4.2726833238657495E-2</v>
      </c>
      <c r="AG60" s="34">
        <f t="shared" si="5"/>
        <v>-4.2588166571990826E-2</v>
      </c>
      <c r="AH60" s="34">
        <f t="shared" si="5"/>
        <v>-0.14911616657199084</v>
      </c>
      <c r="AI60" s="34">
        <f t="shared" si="5"/>
        <v>-0.14897749990532416</v>
      </c>
      <c r="AJ60" s="34">
        <f t="shared" si="5"/>
        <v>-0.14897749990532416</v>
      </c>
      <c r="AK60" s="34">
        <f t="shared" si="5"/>
        <v>-0.14897749990532416</v>
      </c>
      <c r="AL60" s="34">
        <f t="shared" si="5"/>
        <v>-0.14897749990532416</v>
      </c>
      <c r="AM60" s="34">
        <f t="shared" si="5"/>
        <v>-0.14897749990532416</v>
      </c>
      <c r="AN60" s="34">
        <f t="shared" si="5"/>
        <v>-0.14897749990532416</v>
      </c>
      <c r="AO60" s="34">
        <f t="shared" si="5"/>
        <v>-0.14897749990532416</v>
      </c>
      <c r="AP60" s="34">
        <f t="shared" si="5"/>
        <v>-0.14897749990532416</v>
      </c>
      <c r="AQ60" s="34">
        <f t="shared" si="5"/>
        <v>-0.14897749990532416</v>
      </c>
      <c r="AR60" s="34">
        <f t="shared" si="5"/>
        <v>-0.14897749990532416</v>
      </c>
      <c r="AS60" s="34">
        <f t="shared" si="5"/>
        <v>-0.14897749990532416</v>
      </c>
      <c r="AT60" s="34">
        <f t="shared" si="5"/>
        <v>-0.14897749990532416</v>
      </c>
      <c r="AU60" s="34">
        <f t="shared" si="5"/>
        <v>-0.14897749990532416</v>
      </c>
      <c r="AV60" s="34">
        <f t="shared" si="5"/>
        <v>-0.14897749990532416</v>
      </c>
      <c r="AW60" s="34">
        <f t="shared" si="5"/>
        <v>-0.14897749990532416</v>
      </c>
      <c r="AX60" s="34">
        <f t="shared" si="5"/>
        <v>-0.14897749990532416</v>
      </c>
      <c r="AY60" s="34">
        <f t="shared" si="5"/>
        <v>-0.14897749990532416</v>
      </c>
      <c r="AZ60" s="34">
        <f t="shared" si="5"/>
        <v>-0.14897749990532416</v>
      </c>
      <c r="BA60" s="34">
        <f t="shared" si="5"/>
        <v>-3.8471829756390359E-2</v>
      </c>
      <c r="BB60" s="34">
        <f t="shared" si="5"/>
        <v>7.471689731662827E-2</v>
      </c>
      <c r="BC60" s="34">
        <f t="shared" si="5"/>
        <v>7.4578158255465668E-2</v>
      </c>
      <c r="BD60" s="34">
        <f t="shared" si="5"/>
        <v>7.4439394369603465E-2</v>
      </c>
    </row>
    <row r="61" spans="1:56" ht="17.25" hidden="1" customHeight="1" outlineLevel="1" x14ac:dyDescent="0.35">
      <c r="A61" s="115"/>
      <c r="B61" s="9" t="s">
        <v>35</v>
      </c>
      <c r="C61" s="9" t="s">
        <v>62</v>
      </c>
      <c r="D61" s="9" t="s">
        <v>40</v>
      </c>
      <c r="E61" s="34">
        <v>0</v>
      </c>
      <c r="F61" s="34">
        <f>E62</f>
        <v>0</v>
      </c>
      <c r="G61" s="34">
        <f t="shared" ref="G61:BD61" si="6">F62</f>
        <v>0</v>
      </c>
      <c r="H61" s="34">
        <f t="shared" si="6"/>
        <v>-4.9727551567020321</v>
      </c>
      <c r="I61" s="34">
        <f t="shared" si="6"/>
        <v>-9.9557422048389306</v>
      </c>
      <c r="J61" s="34">
        <f t="shared" si="6"/>
        <v>-9.7258045498646624</v>
      </c>
      <c r="K61" s="34">
        <f t="shared" si="6"/>
        <v>-9.496004516840074</v>
      </c>
      <c r="L61" s="34">
        <f t="shared" si="6"/>
        <v>-9.2663416106246839</v>
      </c>
      <c r="M61" s="34">
        <f t="shared" si="6"/>
        <v>-9.036816781923406</v>
      </c>
      <c r="N61" s="34">
        <f t="shared" si="6"/>
        <v>-8.8074375042403048</v>
      </c>
      <c r="O61" s="34">
        <f t="shared" si="6"/>
        <v>-8.5781968932238701</v>
      </c>
      <c r="P61" s="34">
        <f t="shared" si="6"/>
        <v>-8.349094948874102</v>
      </c>
      <c r="Q61" s="34">
        <f t="shared" si="6"/>
        <v>-8.1201316711910003</v>
      </c>
      <c r="R61" s="34">
        <f t="shared" si="6"/>
        <v>-7.8913070601745652</v>
      </c>
      <c r="S61" s="34">
        <f t="shared" si="6"/>
        <v>-7.6626211158247965</v>
      </c>
      <c r="T61" s="34">
        <f t="shared" si="6"/>
        <v>-7.4340738381416944</v>
      </c>
      <c r="U61" s="34">
        <f t="shared" si="6"/>
        <v>-7.2056652271252588</v>
      </c>
      <c r="V61" s="34">
        <f t="shared" si="6"/>
        <v>-6.9773952827754897</v>
      </c>
      <c r="W61" s="34">
        <f t="shared" si="6"/>
        <v>-6.749264005092388</v>
      </c>
      <c r="X61" s="34">
        <f t="shared" si="6"/>
        <v>-6.5212713940759528</v>
      </c>
      <c r="Y61" s="34">
        <f t="shared" si="6"/>
        <v>-3.0934174497261844</v>
      </c>
      <c r="Z61" s="34">
        <f t="shared" si="6"/>
        <v>-2.9368132831541933</v>
      </c>
      <c r="AA61" s="34">
        <f t="shared" si="6"/>
        <v>-2.7803477832488692</v>
      </c>
      <c r="AB61" s="34">
        <f t="shared" si="6"/>
        <v>-2.6240209500102116</v>
      </c>
      <c r="AC61" s="34">
        <f t="shared" si="6"/>
        <v>2.3321672165617793</v>
      </c>
      <c r="AD61" s="34">
        <f t="shared" si="6"/>
        <v>2.3815500498004369</v>
      </c>
      <c r="AE61" s="34">
        <f t="shared" si="6"/>
        <v>2.4307942163724277</v>
      </c>
      <c r="AF61" s="34">
        <f t="shared" si="6"/>
        <v>2.4798997162777519</v>
      </c>
      <c r="AG61" s="34">
        <f t="shared" si="6"/>
        <v>2.5288665495164095</v>
      </c>
      <c r="AH61" s="34">
        <f t="shared" si="6"/>
        <v>-2.2223052839116</v>
      </c>
      <c r="AI61" s="34">
        <f t="shared" si="6"/>
        <v>-2.0669491173396093</v>
      </c>
      <c r="AJ61" s="34">
        <f t="shared" si="6"/>
        <v>-1.9117316174342851</v>
      </c>
      <c r="AK61" s="34">
        <f t="shared" si="6"/>
        <v>-1.7565141175289609</v>
      </c>
      <c r="AL61" s="34">
        <f t="shared" si="6"/>
        <v>-1.6012966176236367</v>
      </c>
      <c r="AM61" s="34">
        <f t="shared" si="6"/>
        <v>-1.4460791177183125</v>
      </c>
      <c r="AN61" s="34">
        <f t="shared" si="6"/>
        <v>-1.2908616178129884</v>
      </c>
      <c r="AO61" s="34">
        <f t="shared" si="6"/>
        <v>-1.1356441179076642</v>
      </c>
      <c r="AP61" s="34">
        <f t="shared" si="6"/>
        <v>-0.98042661800233999</v>
      </c>
      <c r="AQ61" s="34">
        <f t="shared" si="6"/>
        <v>-0.8252091180970158</v>
      </c>
      <c r="AR61" s="34">
        <f t="shared" si="6"/>
        <v>-0.66999161819169162</v>
      </c>
      <c r="AS61" s="34">
        <f t="shared" si="6"/>
        <v>-0.51477411828636743</v>
      </c>
      <c r="AT61" s="34">
        <f t="shared" si="6"/>
        <v>-0.35955661838104325</v>
      </c>
      <c r="AU61" s="34">
        <f t="shared" si="6"/>
        <v>-0.20433911847571909</v>
      </c>
      <c r="AV61" s="34">
        <f t="shared" si="6"/>
        <v>-4.9121618570394932E-2</v>
      </c>
      <c r="AW61" s="34">
        <f t="shared" si="6"/>
        <v>0.10609588133492923</v>
      </c>
      <c r="AX61" s="34">
        <f t="shared" si="6"/>
        <v>0.26131338124025338</v>
      </c>
      <c r="AY61" s="34">
        <f t="shared" si="6"/>
        <v>0.41029088114557755</v>
      </c>
      <c r="AZ61" s="34">
        <f t="shared" si="6"/>
        <v>0.55926838105090171</v>
      </c>
      <c r="BA61" s="34">
        <f t="shared" si="6"/>
        <v>0.70824588095622587</v>
      </c>
      <c r="BB61" s="34">
        <f t="shared" si="6"/>
        <v>0.74671771071261628</v>
      </c>
      <c r="BC61" s="34">
        <f t="shared" si="6"/>
        <v>0.67200081339598805</v>
      </c>
      <c r="BD61" s="34">
        <f t="shared" si="6"/>
        <v>0.5974226551405224</v>
      </c>
    </row>
    <row r="62" spans="1:56" ht="16.5" hidden="1" customHeight="1" outlineLevel="1" x14ac:dyDescent="0.3">
      <c r="A62" s="115"/>
      <c r="B62" s="9" t="s">
        <v>34</v>
      </c>
      <c r="C62" s="9" t="s">
        <v>69</v>
      </c>
      <c r="D62" s="9" t="s">
        <v>40</v>
      </c>
      <c r="E62" s="34">
        <f t="shared" ref="E62:BD62" si="7">E28-E60+E61</f>
        <v>0</v>
      </c>
      <c r="F62" s="34">
        <f t="shared" si="7"/>
        <v>0</v>
      </c>
      <c r="G62" s="34">
        <f t="shared" si="7"/>
        <v>-4.9727551567020321</v>
      </c>
      <c r="H62" s="34">
        <f t="shared" si="7"/>
        <v>-9.9557422048389306</v>
      </c>
      <c r="I62" s="34">
        <f t="shared" si="7"/>
        <v>-9.7258045498646624</v>
      </c>
      <c r="J62" s="34">
        <f t="shared" si="7"/>
        <v>-9.496004516840074</v>
      </c>
      <c r="K62" s="34">
        <f t="shared" si="7"/>
        <v>-9.2663416106246839</v>
      </c>
      <c r="L62" s="34">
        <f t="shared" si="7"/>
        <v>-9.036816781923406</v>
      </c>
      <c r="M62" s="34">
        <f t="shared" si="7"/>
        <v>-8.8074375042403048</v>
      </c>
      <c r="N62" s="34">
        <f t="shared" si="7"/>
        <v>-8.5781968932238701</v>
      </c>
      <c r="O62" s="34">
        <f t="shared" si="7"/>
        <v>-8.349094948874102</v>
      </c>
      <c r="P62" s="34">
        <f t="shared" si="7"/>
        <v>-8.1201316711910003</v>
      </c>
      <c r="Q62" s="34">
        <f t="shared" si="7"/>
        <v>-7.8913070601745652</v>
      </c>
      <c r="R62" s="34">
        <f t="shared" si="7"/>
        <v>-7.6626211158247965</v>
      </c>
      <c r="S62" s="34">
        <f t="shared" si="7"/>
        <v>-7.4340738381416944</v>
      </c>
      <c r="T62" s="34">
        <f t="shared" si="7"/>
        <v>-7.2056652271252588</v>
      </c>
      <c r="U62" s="34">
        <f t="shared" si="7"/>
        <v>-6.9773952827754897</v>
      </c>
      <c r="V62" s="34">
        <f t="shared" si="7"/>
        <v>-6.749264005092388</v>
      </c>
      <c r="W62" s="34">
        <f t="shared" si="7"/>
        <v>-6.5212713940759528</v>
      </c>
      <c r="X62" s="34">
        <f t="shared" si="7"/>
        <v>-3.0934174497261844</v>
      </c>
      <c r="Y62" s="34">
        <f t="shared" si="7"/>
        <v>-2.9368132831541933</v>
      </c>
      <c r="Z62" s="34">
        <f t="shared" si="7"/>
        <v>-2.7803477832488692</v>
      </c>
      <c r="AA62" s="34">
        <f t="shared" si="7"/>
        <v>-2.6240209500102116</v>
      </c>
      <c r="AB62" s="34">
        <f t="shared" si="7"/>
        <v>2.3321672165617793</v>
      </c>
      <c r="AC62" s="34">
        <f t="shared" si="7"/>
        <v>2.3815500498004369</v>
      </c>
      <c r="AD62" s="34">
        <f t="shared" si="7"/>
        <v>2.4307942163724277</v>
      </c>
      <c r="AE62" s="34">
        <f t="shared" si="7"/>
        <v>2.4798997162777519</v>
      </c>
      <c r="AF62" s="34">
        <f t="shared" si="7"/>
        <v>2.5288665495164095</v>
      </c>
      <c r="AG62" s="34">
        <f t="shared" si="7"/>
        <v>-2.2223052839116</v>
      </c>
      <c r="AH62" s="34">
        <f t="shared" si="7"/>
        <v>-2.0669491173396093</v>
      </c>
      <c r="AI62" s="34">
        <f t="shared" si="7"/>
        <v>-1.9117316174342851</v>
      </c>
      <c r="AJ62" s="34">
        <f t="shared" si="7"/>
        <v>-1.7565141175289609</v>
      </c>
      <c r="AK62" s="34">
        <f t="shared" si="7"/>
        <v>-1.6012966176236367</v>
      </c>
      <c r="AL62" s="34">
        <f t="shared" si="7"/>
        <v>-1.4460791177183125</v>
      </c>
      <c r="AM62" s="34">
        <f t="shared" si="7"/>
        <v>-1.2908616178129884</v>
      </c>
      <c r="AN62" s="34">
        <f t="shared" si="7"/>
        <v>-1.1356441179076642</v>
      </c>
      <c r="AO62" s="34">
        <f t="shared" si="7"/>
        <v>-0.98042661800233999</v>
      </c>
      <c r="AP62" s="34">
        <f t="shared" si="7"/>
        <v>-0.8252091180970158</v>
      </c>
      <c r="AQ62" s="34">
        <f t="shared" si="7"/>
        <v>-0.66999161819169162</v>
      </c>
      <c r="AR62" s="34">
        <f t="shared" si="7"/>
        <v>-0.51477411828636743</v>
      </c>
      <c r="AS62" s="34">
        <f t="shared" si="7"/>
        <v>-0.35955661838104325</v>
      </c>
      <c r="AT62" s="34">
        <f t="shared" si="7"/>
        <v>-0.20433911847571909</v>
      </c>
      <c r="AU62" s="34">
        <f t="shared" si="7"/>
        <v>-4.9121618570394932E-2</v>
      </c>
      <c r="AV62" s="34">
        <f t="shared" si="7"/>
        <v>0.10609588133492923</v>
      </c>
      <c r="AW62" s="34">
        <f t="shared" si="7"/>
        <v>0.26131338124025338</v>
      </c>
      <c r="AX62" s="34">
        <f t="shared" si="7"/>
        <v>0.41029088114557755</v>
      </c>
      <c r="AY62" s="34">
        <f t="shared" si="7"/>
        <v>0.55926838105090171</v>
      </c>
      <c r="AZ62" s="34">
        <f t="shared" si="7"/>
        <v>0.70824588095622587</v>
      </c>
      <c r="BA62" s="34">
        <f t="shared" si="7"/>
        <v>0.74671771071261628</v>
      </c>
      <c r="BB62" s="34">
        <f t="shared" si="7"/>
        <v>0.67200081339598805</v>
      </c>
      <c r="BC62" s="34">
        <f t="shared" si="7"/>
        <v>0.5974226551405224</v>
      </c>
      <c r="BD62" s="34">
        <f t="shared" si="7"/>
        <v>0.52298326077091895</v>
      </c>
    </row>
    <row r="63" spans="1:56" ht="16.5" collapsed="1" x14ac:dyDescent="0.3">
      <c r="A63" s="115"/>
      <c r="B63" s="9" t="s">
        <v>8</v>
      </c>
      <c r="C63" s="11" t="s">
        <v>68</v>
      </c>
      <c r="D63" s="9" t="s">
        <v>40</v>
      </c>
      <c r="E63" s="34">
        <f>AVERAGE(E61:E62)*'Fixed data'!$C$3</f>
        <v>0</v>
      </c>
      <c r="F63" s="34">
        <f>AVERAGE(F61:F62)*'Fixed data'!$C$3</f>
        <v>0</v>
      </c>
      <c r="G63" s="34">
        <f>AVERAGE(G61:G62)*'Fixed data'!$C$3</f>
        <v>-0.12009203703435407</v>
      </c>
      <c r="H63" s="34">
        <f>AVERAGE(H61:H62)*'Fixed data'!$C$3</f>
        <v>-0.36052321128121428</v>
      </c>
      <c r="I63" s="34">
        <f>AVERAGE(I61:I62)*'Fixed data'!$C$3</f>
        <v>-0.47530935412609182</v>
      </c>
      <c r="J63" s="34">
        <f>AVERAGE(J61:J62)*'Fixed data'!$C$3</f>
        <v>-0.46420668896091943</v>
      </c>
      <c r="K63" s="34">
        <f>AVERAGE(K61:K62)*'Fixed data'!$C$3</f>
        <v>-0.45311065897827396</v>
      </c>
      <c r="L63" s="34">
        <f>AVERAGE(L61:L62)*'Fixed data'!$C$3</f>
        <v>-0.44202127518003642</v>
      </c>
      <c r="M63" s="34">
        <f>AVERAGE(M61:M62)*'Fixed data'!$C$3</f>
        <v>-0.43093874101085367</v>
      </c>
      <c r="N63" s="34">
        <f>AVERAGE(N61:N62)*'Fixed data'!$C$3</f>
        <v>-0.41986307069875983</v>
      </c>
      <c r="O63" s="34">
        <f>AVERAGE(O61:O62)*'Fixed data'!$C$3</f>
        <v>-0.40879409798666605</v>
      </c>
      <c r="P63" s="34">
        <f>AVERAGE(P61:P62)*'Fixed data'!$C$3</f>
        <v>-0.39773182287457221</v>
      </c>
      <c r="Q63" s="34">
        <f>AVERAGE(Q61:Q62)*'Fixed data'!$C$3</f>
        <v>-0.38667624536247841</v>
      </c>
      <c r="R63" s="34">
        <f>AVERAGE(R61:R62)*'Fixed data'!$C$3</f>
        <v>-0.37562736545038461</v>
      </c>
      <c r="S63" s="34">
        <f>AVERAGE(S61:S62)*'Fixed data'!$C$3</f>
        <v>-0.3645851831382908</v>
      </c>
      <c r="T63" s="34">
        <f>AVERAGE(T61:T62)*'Fixed data'!$C$3</f>
        <v>-0.35354969842619693</v>
      </c>
      <c r="U63" s="34">
        <f>AVERAGE(U61:U62)*'Fixed data'!$C$3</f>
        <v>-0.34252091131410312</v>
      </c>
      <c r="V63" s="34">
        <f>AVERAGE(V61:V62)*'Fixed data'!$C$3</f>
        <v>-0.33149882180200929</v>
      </c>
      <c r="W63" s="34">
        <f>AVERAGE(W61:W62)*'Fixed data'!$C$3</f>
        <v>-0.32048342988991546</v>
      </c>
      <c r="X63" s="34">
        <f>AVERAGE(X61:X62)*'Fixed data'!$C$3</f>
        <v>-0.23219473557782161</v>
      </c>
      <c r="Y63" s="34">
        <f>AVERAGE(Y61:Y62)*'Fixed data'!$C$3</f>
        <v>-0.14563007219906113</v>
      </c>
      <c r="Z63" s="34">
        <f>AVERAGE(Z61:Z62)*'Fixed data'!$C$3</f>
        <v>-0.13806943975363398</v>
      </c>
      <c r="AA63" s="34">
        <f>AVERAGE(AA61:AA62)*'Fixed data'!$C$3</f>
        <v>-0.13051550490820682</v>
      </c>
      <c r="AB63" s="34">
        <f>AVERAGE(AB61:AB62)*'Fixed data'!$C$3</f>
        <v>-7.0482676627796415E-3</v>
      </c>
      <c r="AC63" s="34">
        <f>AVERAGE(AC61:AC62)*'Fixed data'!$C$3</f>
        <v>0.11383627198264754</v>
      </c>
      <c r="AD63" s="34">
        <f>AVERAGE(AD61:AD62)*'Fixed data'!$C$3</f>
        <v>0.11621811402807469</v>
      </c>
      <c r="AE63" s="34">
        <f>AVERAGE(AE61:AE62)*'Fixed data'!$C$3</f>
        <v>0.11859325847350184</v>
      </c>
      <c r="AF63" s="34">
        <f>AVERAGE(AF61:AF62)*'Fixed data'!$C$3</f>
        <v>0.12096170531892901</v>
      </c>
      <c r="AG63" s="34">
        <f>AVERAGE(AG61:AG62)*'Fixed data'!$C$3</f>
        <v>7.4034545643561515E-3</v>
      </c>
      <c r="AH63" s="34">
        <f>AVERAGE(AH61:AH62)*'Fixed data'!$C$3</f>
        <v>-0.10358549379021673</v>
      </c>
      <c r="AI63" s="34">
        <f>AVERAGE(AI61:AI62)*'Fixed data'!$C$3</f>
        <v>-9.6085139744789549E-2</v>
      </c>
      <c r="AJ63" s="34">
        <f>AVERAGE(AJ61:AJ62)*'Fixed data'!$C$3</f>
        <v>-8.8588134499362398E-2</v>
      </c>
      <c r="AK63" s="34">
        <f>AVERAGE(AK61:AK62)*'Fixed data'!$C$3</f>
        <v>-8.1091129253935232E-2</v>
      </c>
      <c r="AL63" s="34">
        <f>AVERAGE(AL61:AL62)*'Fixed data'!$C$3</f>
        <v>-7.359412400850808E-2</v>
      </c>
      <c r="AM63" s="34">
        <f>AVERAGE(AM61:AM62)*'Fixed data'!$C$3</f>
        <v>-6.6097118763080914E-2</v>
      </c>
      <c r="AN63" s="34">
        <f>AVERAGE(AN61:AN62)*'Fixed data'!$C$3</f>
        <v>-5.8600113517653762E-2</v>
      </c>
      <c r="AO63" s="34">
        <f>AVERAGE(AO61:AO62)*'Fixed data'!$C$3</f>
        <v>-5.1103108272226604E-2</v>
      </c>
      <c r="AP63" s="34">
        <f>AVERAGE(AP61:AP62)*'Fixed data'!$C$3</f>
        <v>-4.3606103026799445E-2</v>
      </c>
      <c r="AQ63" s="34">
        <f>AVERAGE(AQ61:AQ62)*'Fixed data'!$C$3</f>
        <v>-3.6109097781372286E-2</v>
      </c>
      <c r="AR63" s="34">
        <f>AVERAGE(AR61:AR62)*'Fixed data'!$C$3</f>
        <v>-2.8612092535945127E-2</v>
      </c>
      <c r="AS63" s="34">
        <f>AVERAGE(AS61:AS62)*'Fixed data'!$C$3</f>
        <v>-2.1115087290517968E-2</v>
      </c>
      <c r="AT63" s="34">
        <f>AVERAGE(AT61:AT62)*'Fixed data'!$C$3</f>
        <v>-1.361808204509081E-2</v>
      </c>
      <c r="AU63" s="34">
        <f>AVERAGE(AU61:AU62)*'Fixed data'!$C$3</f>
        <v>-6.1210767996636543E-3</v>
      </c>
      <c r="AV63" s="34">
        <f>AVERAGE(AV61:AV62)*'Fixed data'!$C$3</f>
        <v>1.3759284457635034E-3</v>
      </c>
      <c r="AW63" s="34">
        <f>AVERAGE(AW61:AW62)*'Fixed data'!$C$3</f>
        <v>8.8729336911906598E-3</v>
      </c>
      <c r="AX63" s="34">
        <f>AVERAGE(AX61:AX62)*'Fixed data'!$C$3</f>
        <v>1.6219242936617816E-2</v>
      </c>
      <c r="AY63" s="34">
        <f>AVERAGE(AY61:AY62)*'Fixed data'!$C$3</f>
        <v>2.3414856182044974E-2</v>
      </c>
      <c r="AZ63" s="34">
        <f>AVERAGE(AZ61:AZ62)*'Fixed data'!$C$3</f>
        <v>3.0610469427472132E-2</v>
      </c>
      <c r="BA63" s="34">
        <f>AVERAGE(BA61:BA62)*'Fixed data'!$C$3</f>
        <v>3.5137370738802541E-2</v>
      </c>
      <c r="BB63" s="34">
        <f>AVERAGE(BB61:BB62)*'Fixed data'!$C$3</f>
        <v>3.4262052357222794E-2</v>
      </c>
      <c r="BC63" s="34">
        <f>AVERAGE(BC61:BC62)*'Fixed data'!$C$3</f>
        <v>3.0656576765156728E-2</v>
      </c>
      <c r="BD63" s="34">
        <f>AVERAGE(BD61:BD62)*'Fixed data'!$C$3</f>
        <v>2.7057802869261308E-2</v>
      </c>
    </row>
    <row r="64" spans="1:56" ht="15.75" thickBot="1" x14ac:dyDescent="0.35">
      <c r="A64" s="114"/>
      <c r="B64" s="12" t="s">
        <v>95</v>
      </c>
      <c r="C64" s="12" t="s">
        <v>45</v>
      </c>
      <c r="D64" s="12" t="s">
        <v>40</v>
      </c>
      <c r="E64" s="53">
        <f t="shared" ref="E64:BD64" si="8">E29+E60+E63</f>
        <v>0</v>
      </c>
      <c r="F64" s="53">
        <f t="shared" si="8"/>
        <v>0</v>
      </c>
      <c r="G64" s="53">
        <f t="shared" si="8"/>
        <v>-1.3632808262098612</v>
      </c>
      <c r="H64" s="53">
        <f t="shared" si="8"/>
        <v>-1.7444020610016067</v>
      </c>
      <c r="I64" s="53">
        <f t="shared" si="8"/>
        <v>-0.69744293690996528</v>
      </c>
      <c r="J64" s="53">
        <f t="shared" si="8"/>
        <v>-0.68620125340575966</v>
      </c>
      <c r="K64" s="53">
        <f t="shared" si="8"/>
        <v>-0.67496605026808598</v>
      </c>
      <c r="L64" s="53">
        <f t="shared" si="8"/>
        <v>-0.66373768551669732</v>
      </c>
      <c r="M64" s="53">
        <f t="shared" si="8"/>
        <v>-0.65251801869395576</v>
      </c>
      <c r="N64" s="53">
        <f t="shared" si="8"/>
        <v>-0.64130368171519525</v>
      </c>
      <c r="O64" s="53">
        <f t="shared" si="8"/>
        <v>-0.63009604233643479</v>
      </c>
      <c r="P64" s="53">
        <f t="shared" si="8"/>
        <v>-0.61889510055767427</v>
      </c>
      <c r="Q64" s="53">
        <f t="shared" si="8"/>
        <v>-0.6077008563789138</v>
      </c>
      <c r="R64" s="53">
        <f t="shared" si="8"/>
        <v>-0.59651330980015327</v>
      </c>
      <c r="S64" s="53">
        <f t="shared" si="8"/>
        <v>-0.58533246082139279</v>
      </c>
      <c r="T64" s="53">
        <f t="shared" si="8"/>
        <v>-0.57415830944263224</v>
      </c>
      <c r="U64" s="53">
        <f t="shared" si="8"/>
        <v>-0.56299085566387175</v>
      </c>
      <c r="V64" s="53">
        <f t="shared" si="8"/>
        <v>-0.5518300994851113</v>
      </c>
      <c r="W64" s="53">
        <f t="shared" si="8"/>
        <v>-0.5406760409063508</v>
      </c>
      <c r="X64" s="53">
        <f t="shared" si="8"/>
        <v>0.34775132007240955</v>
      </c>
      <c r="Y64" s="53">
        <f t="shared" si="8"/>
        <v>-0.29443423877105201</v>
      </c>
      <c r="Z64" s="53">
        <f t="shared" si="8"/>
        <v>-0.28673493965895813</v>
      </c>
      <c r="AA64" s="53">
        <f t="shared" si="8"/>
        <v>-0.2790423381468643</v>
      </c>
      <c r="AB64" s="53">
        <f t="shared" si="8"/>
        <v>1.0445635657652292</v>
      </c>
      <c r="AC64" s="53">
        <f t="shared" si="8"/>
        <v>7.2253438743990039E-2</v>
      </c>
      <c r="AD64" s="53">
        <f t="shared" si="8"/>
        <v>7.4773947456083859E-2</v>
      </c>
      <c r="AE64" s="53">
        <f t="shared" si="8"/>
        <v>7.7287758568177684E-2</v>
      </c>
      <c r="AF64" s="53">
        <f t="shared" si="8"/>
        <v>7.9794872080271514E-2</v>
      </c>
      <c r="AG64" s="53">
        <f t="shared" si="8"/>
        <v>-1.2336247120076342</v>
      </c>
      <c r="AH64" s="53">
        <f t="shared" si="8"/>
        <v>-0.25114166036220753</v>
      </c>
      <c r="AI64" s="53">
        <f t="shared" si="8"/>
        <v>-0.24350263965011371</v>
      </c>
      <c r="AJ64" s="53">
        <f t="shared" si="8"/>
        <v>-0.23600563440468655</v>
      </c>
      <c r="AK64" s="53">
        <f t="shared" si="8"/>
        <v>-0.2285086291592594</v>
      </c>
      <c r="AL64" s="53">
        <f t="shared" si="8"/>
        <v>-0.22101162391383222</v>
      </c>
      <c r="AM64" s="53">
        <f t="shared" si="8"/>
        <v>-0.21351461866840507</v>
      </c>
      <c r="AN64" s="53">
        <f t="shared" si="8"/>
        <v>-0.20601761342297792</v>
      </c>
      <c r="AO64" s="53">
        <f t="shared" si="8"/>
        <v>-0.19852060817755077</v>
      </c>
      <c r="AP64" s="53">
        <f t="shared" si="8"/>
        <v>-0.19102360293212362</v>
      </c>
      <c r="AQ64" s="53">
        <f t="shared" si="8"/>
        <v>-0.18352659768669644</v>
      </c>
      <c r="AR64" s="53">
        <f t="shared" si="8"/>
        <v>-0.17602959244126928</v>
      </c>
      <c r="AS64" s="53">
        <f t="shared" si="8"/>
        <v>-0.16853258719584213</v>
      </c>
      <c r="AT64" s="53">
        <f t="shared" si="8"/>
        <v>-0.16103558195041495</v>
      </c>
      <c r="AU64" s="53">
        <f t="shared" si="8"/>
        <v>-0.1535385767049878</v>
      </c>
      <c r="AV64" s="53">
        <f t="shared" si="8"/>
        <v>-0.14604157145956065</v>
      </c>
      <c r="AW64" s="53">
        <f t="shared" si="8"/>
        <v>-0.1385445662141335</v>
      </c>
      <c r="AX64" s="53">
        <f t="shared" si="8"/>
        <v>-0.13275825696870636</v>
      </c>
      <c r="AY64" s="53">
        <f t="shared" si="8"/>
        <v>-0.12556264372327919</v>
      </c>
      <c r="AZ64" s="53">
        <f t="shared" si="8"/>
        <v>-0.11836703047785203</v>
      </c>
      <c r="BA64" s="53">
        <f t="shared" si="8"/>
        <v>-3.334459017587818E-3</v>
      </c>
      <c r="BB64" s="53">
        <f t="shared" si="8"/>
        <v>0.10897894967385106</v>
      </c>
      <c r="BC64" s="53">
        <f t="shared" si="8"/>
        <v>0.10523473502062239</v>
      </c>
      <c r="BD64" s="53">
        <f t="shared" si="8"/>
        <v>0.10149719723886477</v>
      </c>
    </row>
    <row r="65" spans="1:56" ht="12.75" customHeight="1" x14ac:dyDescent="0.3">
      <c r="A65" s="179"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80"/>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80"/>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80"/>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80"/>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80"/>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80"/>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80"/>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8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8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80"/>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1"/>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4"/>
      <c r="B77" s="14" t="s">
        <v>16</v>
      </c>
      <c r="C77" s="14"/>
      <c r="D77" s="14" t="s">
        <v>40</v>
      </c>
      <c r="E77" s="54">
        <f>IF('Fixed data'!$G$19=FALSE,E64+E76,E64)</f>
        <v>0</v>
      </c>
      <c r="F77" s="54">
        <f>IF('Fixed data'!$G$19=FALSE,F64+F76,F64)</f>
        <v>0</v>
      </c>
      <c r="G77" s="54">
        <f>IF('Fixed data'!$G$19=FALSE,G64+G76,G64)</f>
        <v>-1.3632808262098612</v>
      </c>
      <c r="H77" s="54">
        <f>IF('Fixed data'!$G$19=FALSE,H64+H76,H64)</f>
        <v>-1.7444020610016067</v>
      </c>
      <c r="I77" s="54">
        <f>IF('Fixed data'!$G$19=FALSE,I64+I76,I64)</f>
        <v>-0.69744293690996528</v>
      </c>
      <c r="J77" s="54">
        <f>IF('Fixed data'!$G$19=FALSE,J64+J76,J64)</f>
        <v>-0.68620125340575966</v>
      </c>
      <c r="K77" s="54">
        <f>IF('Fixed data'!$G$19=FALSE,K64+K76,K64)</f>
        <v>-0.67496605026808598</v>
      </c>
      <c r="L77" s="54">
        <f>IF('Fixed data'!$G$19=FALSE,L64+L76,L64)</f>
        <v>-0.66373768551669732</v>
      </c>
      <c r="M77" s="54">
        <f>IF('Fixed data'!$G$19=FALSE,M64+M76,M64)</f>
        <v>-0.65251801869395576</v>
      </c>
      <c r="N77" s="54">
        <f>IF('Fixed data'!$G$19=FALSE,N64+N76,N64)</f>
        <v>-0.64130368171519525</v>
      </c>
      <c r="O77" s="54">
        <f>IF('Fixed data'!$G$19=FALSE,O64+O76,O64)</f>
        <v>-0.63009604233643479</v>
      </c>
      <c r="P77" s="54">
        <f>IF('Fixed data'!$G$19=FALSE,P64+P76,P64)</f>
        <v>-0.61889510055767427</v>
      </c>
      <c r="Q77" s="54">
        <f>IF('Fixed data'!$G$19=FALSE,Q64+Q76,Q64)</f>
        <v>-0.6077008563789138</v>
      </c>
      <c r="R77" s="54">
        <f>IF('Fixed data'!$G$19=FALSE,R64+R76,R64)</f>
        <v>-0.59651330980015327</v>
      </c>
      <c r="S77" s="54">
        <f>IF('Fixed data'!$G$19=FALSE,S64+S76,S64)</f>
        <v>-0.58533246082139279</v>
      </c>
      <c r="T77" s="54">
        <f>IF('Fixed data'!$G$19=FALSE,T64+T76,T64)</f>
        <v>-0.57415830944263224</v>
      </c>
      <c r="U77" s="54">
        <f>IF('Fixed data'!$G$19=FALSE,U64+U76,U64)</f>
        <v>-0.56299085566387175</v>
      </c>
      <c r="V77" s="54">
        <f>IF('Fixed data'!$G$19=FALSE,V64+V76,V64)</f>
        <v>-0.5518300994851113</v>
      </c>
      <c r="W77" s="54">
        <f>IF('Fixed data'!$G$19=FALSE,W64+W76,W64)</f>
        <v>-0.5406760409063508</v>
      </c>
      <c r="X77" s="54">
        <f>IF('Fixed data'!$G$19=FALSE,X64+X76,X64)</f>
        <v>0.34775132007240955</v>
      </c>
      <c r="Y77" s="54">
        <f>IF('Fixed data'!$G$19=FALSE,Y64+Y76,Y64)</f>
        <v>-0.29443423877105201</v>
      </c>
      <c r="Z77" s="54">
        <f>IF('Fixed data'!$G$19=FALSE,Z64+Z76,Z64)</f>
        <v>-0.28673493965895813</v>
      </c>
      <c r="AA77" s="54">
        <f>IF('Fixed data'!$G$19=FALSE,AA64+AA76,AA64)</f>
        <v>-0.2790423381468643</v>
      </c>
      <c r="AB77" s="54">
        <f>IF('Fixed data'!$G$19=FALSE,AB64+AB76,AB64)</f>
        <v>1.0445635657652292</v>
      </c>
      <c r="AC77" s="54">
        <f>IF('Fixed data'!$G$19=FALSE,AC64+AC76,AC64)</f>
        <v>7.2253438743990039E-2</v>
      </c>
      <c r="AD77" s="54">
        <f>IF('Fixed data'!$G$19=FALSE,AD64+AD76,AD64)</f>
        <v>7.4773947456083859E-2</v>
      </c>
      <c r="AE77" s="54">
        <f>IF('Fixed data'!$G$19=FALSE,AE64+AE76,AE64)</f>
        <v>7.7287758568177684E-2</v>
      </c>
      <c r="AF77" s="54">
        <f>IF('Fixed data'!$G$19=FALSE,AF64+AF76,AF64)</f>
        <v>7.9794872080271514E-2</v>
      </c>
      <c r="AG77" s="54">
        <f>IF('Fixed data'!$G$19=FALSE,AG64+AG76,AG64)</f>
        <v>-1.2336247120076342</v>
      </c>
      <c r="AH77" s="54">
        <f>IF('Fixed data'!$G$19=FALSE,AH64+AH76,AH64)</f>
        <v>-0.25114166036220753</v>
      </c>
      <c r="AI77" s="54">
        <f>IF('Fixed data'!$G$19=FALSE,AI64+AI76,AI64)</f>
        <v>-0.24350263965011371</v>
      </c>
      <c r="AJ77" s="54">
        <f>IF('Fixed data'!$G$19=FALSE,AJ64+AJ76,AJ64)</f>
        <v>-0.23600563440468655</v>
      </c>
      <c r="AK77" s="54">
        <f>IF('Fixed data'!$G$19=FALSE,AK64+AK76,AK64)</f>
        <v>-0.2285086291592594</v>
      </c>
      <c r="AL77" s="54">
        <f>IF('Fixed data'!$G$19=FALSE,AL64+AL76,AL64)</f>
        <v>-0.22101162391383222</v>
      </c>
      <c r="AM77" s="54">
        <f>IF('Fixed data'!$G$19=FALSE,AM64+AM76,AM64)</f>
        <v>-0.21351461866840507</v>
      </c>
      <c r="AN77" s="54">
        <f>IF('Fixed data'!$G$19=FALSE,AN64+AN76,AN64)</f>
        <v>-0.20601761342297792</v>
      </c>
      <c r="AO77" s="54">
        <f>IF('Fixed data'!$G$19=FALSE,AO64+AO76,AO64)</f>
        <v>-0.19852060817755077</v>
      </c>
      <c r="AP77" s="54">
        <f>IF('Fixed data'!$G$19=FALSE,AP64+AP76,AP64)</f>
        <v>-0.19102360293212362</v>
      </c>
      <c r="AQ77" s="54">
        <f>IF('Fixed data'!$G$19=FALSE,AQ64+AQ76,AQ64)</f>
        <v>-0.18352659768669644</v>
      </c>
      <c r="AR77" s="54">
        <f>IF('Fixed data'!$G$19=FALSE,AR64+AR76,AR64)</f>
        <v>-0.17602959244126928</v>
      </c>
      <c r="AS77" s="54">
        <f>IF('Fixed data'!$G$19=FALSE,AS64+AS76,AS64)</f>
        <v>-0.16853258719584213</v>
      </c>
      <c r="AT77" s="54">
        <f>IF('Fixed data'!$G$19=FALSE,AT64+AT76,AT64)</f>
        <v>-0.16103558195041495</v>
      </c>
      <c r="AU77" s="54">
        <f>IF('Fixed data'!$G$19=FALSE,AU64+AU76,AU64)</f>
        <v>-0.1535385767049878</v>
      </c>
      <c r="AV77" s="54">
        <f>IF('Fixed data'!$G$19=FALSE,AV64+AV76,AV64)</f>
        <v>-0.14604157145956065</v>
      </c>
      <c r="AW77" s="54">
        <f>IF('Fixed data'!$G$19=FALSE,AW64+AW76,AW64)</f>
        <v>-0.1385445662141335</v>
      </c>
      <c r="AX77" s="54">
        <f>IF('Fixed data'!$G$19=FALSE,AX64+AX76,AX64)</f>
        <v>-0.13275825696870636</v>
      </c>
      <c r="AY77" s="54">
        <f>IF('Fixed data'!$G$19=FALSE,AY64+AY76,AY64)</f>
        <v>-0.12556264372327919</v>
      </c>
      <c r="AZ77" s="54">
        <f>IF('Fixed data'!$G$19=FALSE,AZ64+AZ76,AZ64)</f>
        <v>-0.11836703047785203</v>
      </c>
      <c r="BA77" s="54">
        <f>IF('Fixed data'!$G$19=FALSE,BA64+BA76,BA64)</f>
        <v>-3.334459017587818E-3</v>
      </c>
      <c r="BB77" s="54">
        <f>IF('Fixed data'!$G$19=FALSE,BB64+BB76,BB64)</f>
        <v>0.10897894967385106</v>
      </c>
      <c r="BC77" s="54">
        <f>IF('Fixed data'!$G$19=FALSE,BC64+BC76,BC64)</f>
        <v>0.10523473502062239</v>
      </c>
      <c r="BD77" s="54">
        <f>IF('Fixed data'!$G$19=FALSE,BD64+BD76,BD64)</f>
        <v>0.10149719723886477</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v>
      </c>
      <c r="F80" s="55">
        <f t="shared" ref="F80:BD80" si="10">F77*F78</f>
        <v>0</v>
      </c>
      <c r="G80" s="55">
        <f t="shared" si="10"/>
        <v>-1.2296011969770593</v>
      </c>
      <c r="H80" s="55">
        <f t="shared" si="10"/>
        <v>-1.5201456180412212</v>
      </c>
      <c r="I80" s="55">
        <f t="shared" si="10"/>
        <v>-0.58722823829319337</v>
      </c>
      <c r="J80" s="55">
        <f t="shared" si="10"/>
        <v>-0.55822516177037307</v>
      </c>
      <c r="K80" s="55">
        <f t="shared" si="10"/>
        <v>-0.53051721427917586</v>
      </c>
      <c r="L80" s="55">
        <f t="shared" si="10"/>
        <v>-0.50405006867760738</v>
      </c>
      <c r="M80" s="55">
        <f t="shared" si="10"/>
        <v>-0.47877268022755698</v>
      </c>
      <c r="N80" s="55">
        <f t="shared" si="10"/>
        <v>-0.45463224526924551</v>
      </c>
      <c r="O80" s="55">
        <f t="shared" si="10"/>
        <v>-0.43158158343610409</v>
      </c>
      <c r="P80" s="55">
        <f t="shared" si="10"/>
        <v>-0.40957444094203982</v>
      </c>
      <c r="Q80" s="55">
        <f t="shared" si="10"/>
        <v>-0.3885664513116579</v>
      </c>
      <c r="R80" s="55">
        <f t="shared" si="10"/>
        <v>-0.36851506045220239</v>
      </c>
      <c r="S80" s="55">
        <f t="shared" si="10"/>
        <v>-0.34937945464086057</v>
      </c>
      <c r="T80" s="55">
        <f t="shared" si="10"/>
        <v>-0.33112049131573429</v>
      </c>
      <c r="U80" s="55">
        <f t="shared" si="10"/>
        <v>-0.31370063256301595</v>
      </c>
      <c r="V80" s="55">
        <f t="shared" si="10"/>
        <v>-0.29708388119696894</v>
      </c>
      <c r="W80" s="55">
        <f t="shared" si="10"/>
        <v>-0.28123571933323332</v>
      </c>
      <c r="X80" s="55">
        <f t="shared" si="10"/>
        <v>0.17476794973447146</v>
      </c>
      <c r="Y80" s="55">
        <f t="shared" si="10"/>
        <v>-0.14296869914486907</v>
      </c>
      <c r="Z80" s="55">
        <f t="shared" si="10"/>
        <v>-0.1345218778008038</v>
      </c>
      <c r="AA80" s="55">
        <f t="shared" si="10"/>
        <v>-0.12648588304275349</v>
      </c>
      <c r="AB80" s="55">
        <f t="shared" si="10"/>
        <v>0.45747406543309455</v>
      </c>
      <c r="AC80" s="55">
        <f t="shared" si="10"/>
        <v>3.057382506892295E-2</v>
      </c>
      <c r="AD80" s="55">
        <f t="shared" si="10"/>
        <v>3.0570406513888142E-2</v>
      </c>
      <c r="AE80" s="55">
        <f t="shared" si="10"/>
        <v>3.0529610815235052E-2</v>
      </c>
      <c r="AF80" s="55">
        <f t="shared" si="10"/>
        <v>3.0454059270895027E-2</v>
      </c>
      <c r="AG80" s="55">
        <f t="shared" si="10"/>
        <v>-0.45489683648238605</v>
      </c>
      <c r="AH80" s="55">
        <f t="shared" si="10"/>
        <v>-8.9476351589870537E-2</v>
      </c>
      <c r="AI80" s="55">
        <f t="shared" si="10"/>
        <v>-9.7397925672834867E-2</v>
      </c>
      <c r="AJ80" s="55">
        <f t="shared" si="10"/>
        <v>-9.1649728104329004E-2</v>
      </c>
      <c r="AK80" s="55">
        <f t="shared" si="10"/>
        <v>-8.6153750798456843E-2</v>
      </c>
      <c r="AL80" s="55">
        <f t="shared" si="10"/>
        <v>-8.0900177717496566E-2</v>
      </c>
      <c r="AM80" s="55">
        <f t="shared" si="10"/>
        <v>-7.5879550664139928E-2</v>
      </c>
      <c r="AN80" s="55">
        <f t="shared" si="10"/>
        <v>-7.1082756763721083E-2</v>
      </c>
      <c r="AO80" s="55">
        <f t="shared" si="10"/>
        <v>-6.6501016372066665E-2</v>
      </c>
      <c r="AP80" s="55">
        <f t="shared" si="10"/>
        <v>-6.2125871394793329E-2</v>
      </c>
      <c r="AQ80" s="55">
        <f t="shared" si="10"/>
        <v>-5.7949174004343067E-2</v>
      </c>
      <c r="AR80" s="55">
        <f t="shared" si="10"/>
        <v>-5.3963075741496301E-2</v>
      </c>
      <c r="AS80" s="55">
        <f t="shared" si="10"/>
        <v>-5.0160016988537372E-2</v>
      </c>
      <c r="AT80" s="55">
        <f t="shared" si="10"/>
        <v>-4.6532716801669032E-2</v>
      </c>
      <c r="AU80" s="55">
        <f t="shared" si="10"/>
        <v>-4.3074163090678526E-2</v>
      </c>
      <c r="AV80" s="55">
        <f t="shared" si="10"/>
        <v>-3.9777603134252743E-2</v>
      </c>
      <c r="AW80" s="55">
        <f t="shared" si="10"/>
        <v>-3.6636534419721097E-2</v>
      </c>
      <c r="AX80" s="55">
        <f t="shared" si="10"/>
        <v>-3.4083893947751735E-2</v>
      </c>
      <c r="AY80" s="55">
        <f t="shared" si="10"/>
        <v>-3.1297589501764173E-2</v>
      </c>
      <c r="AZ80" s="55">
        <f t="shared" si="10"/>
        <v>-2.8644679447528007E-2</v>
      </c>
      <c r="BA80" s="55">
        <f t="shared" si="10"/>
        <v>-7.8343212045598614E-4</v>
      </c>
      <c r="BB80" s="55">
        <f t="shared" si="10"/>
        <v>2.4858869968656726E-2</v>
      </c>
      <c r="BC80" s="55">
        <f t="shared" si="10"/>
        <v>2.3305619512624009E-2</v>
      </c>
      <c r="BD80" s="55">
        <f t="shared" si="10"/>
        <v>2.1823196596288175E-2</v>
      </c>
    </row>
    <row r="81" spans="1:56" x14ac:dyDescent="0.3">
      <c r="A81" s="74"/>
      <c r="B81" s="15" t="s">
        <v>18</v>
      </c>
      <c r="C81" s="15"/>
      <c r="D81" s="14" t="s">
        <v>40</v>
      </c>
      <c r="E81" s="56">
        <f>+E80</f>
        <v>0</v>
      </c>
      <c r="F81" s="56">
        <f t="shared" ref="F81:BD81" si="11">+E81+F80</f>
        <v>0</v>
      </c>
      <c r="G81" s="56">
        <f t="shared" si="11"/>
        <v>-1.2296011969770593</v>
      </c>
      <c r="H81" s="56">
        <f t="shared" si="11"/>
        <v>-2.7497468150182804</v>
      </c>
      <c r="I81" s="56">
        <f t="shared" si="11"/>
        <v>-3.3369750533114737</v>
      </c>
      <c r="J81" s="56">
        <f t="shared" si="11"/>
        <v>-3.8952002150818466</v>
      </c>
      <c r="K81" s="56">
        <f t="shared" si="11"/>
        <v>-4.425717429361022</v>
      </c>
      <c r="L81" s="56">
        <f t="shared" si="11"/>
        <v>-4.929767498038629</v>
      </c>
      <c r="M81" s="56">
        <f t="shared" si="11"/>
        <v>-5.4085401782661862</v>
      </c>
      <c r="N81" s="56">
        <f t="shared" si="11"/>
        <v>-5.8631724235354312</v>
      </c>
      <c r="O81" s="56">
        <f t="shared" si="11"/>
        <v>-6.2947540069715355</v>
      </c>
      <c r="P81" s="56">
        <f t="shared" si="11"/>
        <v>-6.704328447913575</v>
      </c>
      <c r="Q81" s="56">
        <f t="shared" si="11"/>
        <v>-7.0928948992252332</v>
      </c>
      <c r="R81" s="56">
        <f t="shared" si="11"/>
        <v>-7.4614099596774359</v>
      </c>
      <c r="S81" s="56">
        <f t="shared" si="11"/>
        <v>-7.8107894143182968</v>
      </c>
      <c r="T81" s="56">
        <f t="shared" si="11"/>
        <v>-8.1419099056340318</v>
      </c>
      <c r="U81" s="56">
        <f t="shared" si="11"/>
        <v>-8.4556105381970479</v>
      </c>
      <c r="V81" s="56">
        <f t="shared" si="11"/>
        <v>-8.7526944193940164</v>
      </c>
      <c r="W81" s="56">
        <f t="shared" si="11"/>
        <v>-9.0339301387272499</v>
      </c>
      <c r="X81" s="56">
        <f t="shared" si="11"/>
        <v>-8.8591621889927783</v>
      </c>
      <c r="Y81" s="56">
        <f t="shared" si="11"/>
        <v>-9.0021308881376481</v>
      </c>
      <c r="Z81" s="56">
        <f t="shared" si="11"/>
        <v>-9.136652765938452</v>
      </c>
      <c r="AA81" s="56">
        <f t="shared" si="11"/>
        <v>-9.2631386489812062</v>
      </c>
      <c r="AB81" s="56">
        <f t="shared" si="11"/>
        <v>-8.8056645835481113</v>
      </c>
      <c r="AC81" s="56">
        <f t="shared" si="11"/>
        <v>-8.7750907584791875</v>
      </c>
      <c r="AD81" s="56">
        <f t="shared" si="11"/>
        <v>-8.7445203519652992</v>
      </c>
      <c r="AE81" s="56">
        <f t="shared" si="11"/>
        <v>-8.7139907411500648</v>
      </c>
      <c r="AF81" s="56">
        <f t="shared" si="11"/>
        <v>-8.6835366818791702</v>
      </c>
      <c r="AG81" s="56">
        <f t="shared" si="11"/>
        <v>-9.1384335183615555</v>
      </c>
      <c r="AH81" s="56">
        <f t="shared" si="11"/>
        <v>-9.2279098699514268</v>
      </c>
      <c r="AI81" s="56">
        <f t="shared" si="11"/>
        <v>-9.325307795624262</v>
      </c>
      <c r="AJ81" s="56">
        <f t="shared" si="11"/>
        <v>-9.4169575237285912</v>
      </c>
      <c r="AK81" s="56">
        <f t="shared" si="11"/>
        <v>-9.5031112745270487</v>
      </c>
      <c r="AL81" s="56">
        <f t="shared" si="11"/>
        <v>-9.5840114522445461</v>
      </c>
      <c r="AM81" s="56">
        <f t="shared" si="11"/>
        <v>-9.6598910029086866</v>
      </c>
      <c r="AN81" s="56">
        <f t="shared" si="11"/>
        <v>-9.7309737596724073</v>
      </c>
      <c r="AO81" s="56">
        <f t="shared" si="11"/>
        <v>-9.7974747760444743</v>
      </c>
      <c r="AP81" s="56">
        <f t="shared" si="11"/>
        <v>-9.859600647439267</v>
      </c>
      <c r="AQ81" s="56">
        <f t="shared" si="11"/>
        <v>-9.9175498214436093</v>
      </c>
      <c r="AR81" s="56">
        <f t="shared" si="11"/>
        <v>-9.9715128971851055</v>
      </c>
      <c r="AS81" s="56">
        <f t="shared" si="11"/>
        <v>-10.021672914173642</v>
      </c>
      <c r="AT81" s="56">
        <f t="shared" si="11"/>
        <v>-10.068205630975312</v>
      </c>
      <c r="AU81" s="56">
        <f t="shared" si="11"/>
        <v>-10.11127979406599</v>
      </c>
      <c r="AV81" s="56">
        <f t="shared" si="11"/>
        <v>-10.151057397200242</v>
      </c>
      <c r="AW81" s="56">
        <f t="shared" si="11"/>
        <v>-10.187693931619963</v>
      </c>
      <c r="AX81" s="56">
        <f t="shared" si="11"/>
        <v>-10.221777825567715</v>
      </c>
      <c r="AY81" s="56">
        <f t="shared" si="11"/>
        <v>-10.253075415069478</v>
      </c>
      <c r="AZ81" s="56">
        <f t="shared" si="11"/>
        <v>-10.281720094517006</v>
      </c>
      <c r="BA81" s="56">
        <f t="shared" si="11"/>
        <v>-10.282503526637461</v>
      </c>
      <c r="BB81" s="56">
        <f t="shared" si="11"/>
        <v>-10.257644656668804</v>
      </c>
      <c r="BC81" s="56">
        <f t="shared" si="11"/>
        <v>-10.234339037156179</v>
      </c>
      <c r="BD81" s="56">
        <f t="shared" si="11"/>
        <v>-10.21251584055989</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2"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2"/>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2"/>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2"/>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2"/>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2"/>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2"/>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2"/>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155</v>
      </c>
    </row>
    <row r="98" spans="1:3" x14ac:dyDescent="0.3">
      <c r="B98" s="4" t="s">
        <v>318</v>
      </c>
    </row>
    <row r="99" spans="1:3" x14ac:dyDescent="0.3">
      <c r="B99" s="4" t="s">
        <v>336</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5"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B4" sqref="B4:D4"/>
    </sheetView>
  </sheetViews>
  <sheetFormatPr defaultRowHeight="15" x14ac:dyDescent="0.25"/>
  <cols>
    <col min="1" max="1" width="5.85546875" customWidth="1"/>
    <col min="2" max="2" width="64.85546875" customWidth="1"/>
  </cols>
  <sheetData>
    <row r="1" spans="1:4" ht="18.75" x14ac:dyDescent="0.3">
      <c r="A1" s="1" t="s">
        <v>82</v>
      </c>
    </row>
    <row r="2" spans="1:4" x14ac:dyDescent="0.25">
      <c r="A2" t="s">
        <v>78</v>
      </c>
    </row>
    <row r="4" spans="1:4" ht="107.25" customHeight="1" x14ac:dyDescent="0.25">
      <c r="B4" s="155" t="s">
        <v>360</v>
      </c>
      <c r="C4" s="156"/>
      <c r="D4" s="157"/>
    </row>
    <row r="6" spans="1:4" ht="30" x14ac:dyDescent="0.25">
      <c r="B6" s="132" t="s">
        <v>339</v>
      </c>
    </row>
  </sheetData>
  <mergeCells count="1">
    <mergeCell ref="B4:D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355</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-8.2264094990986507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-8.1287450030733517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-8.9196213603989332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-9.5588009381366739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3" t="s">
        <v>11</v>
      </c>
      <c r="B13" s="61" t="s">
        <v>159</v>
      </c>
      <c r="C13" s="60"/>
      <c r="D13" s="61" t="s">
        <v>40</v>
      </c>
      <c r="E13" s="62">
        <v>0</v>
      </c>
      <c r="F13" s="62">
        <v>0</v>
      </c>
      <c r="G13" s="62">
        <v>-10.67467674851758</v>
      </c>
      <c r="H13" s="62">
        <v>-10.67467674851758</v>
      </c>
      <c r="I13" s="62">
        <v>0</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v>-6</v>
      </c>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4"/>
      <c r="B14" s="61" t="s">
        <v>176</v>
      </c>
      <c r="C14" s="60"/>
      <c r="D14" s="61" t="s">
        <v>40</v>
      </c>
      <c r="E14" s="143">
        <v>0</v>
      </c>
      <c r="F14" s="143">
        <v>0</v>
      </c>
      <c r="G14" s="143">
        <v>0</v>
      </c>
      <c r="H14" s="143">
        <v>-1.4015331002461421E-3</v>
      </c>
      <c r="I14" s="143">
        <v>-1.4015331002461421E-3</v>
      </c>
      <c r="J14" s="143">
        <v>-1.4015331002461421E-3</v>
      </c>
      <c r="K14" s="143">
        <v>-1.4015331002461421E-3</v>
      </c>
      <c r="L14" s="143">
        <v>-1.4015331002461421E-3</v>
      </c>
      <c r="M14" s="133">
        <v>-1.4E-3</v>
      </c>
      <c r="N14" s="133">
        <v>-1.4E-3</v>
      </c>
      <c r="O14" s="133">
        <v>-1.4E-3</v>
      </c>
      <c r="P14" s="133">
        <v>-1.4E-3</v>
      </c>
      <c r="Q14" s="133">
        <v>-1.4E-3</v>
      </c>
      <c r="R14" s="133">
        <v>-1.4E-3</v>
      </c>
      <c r="S14" s="133">
        <v>-1.4E-3</v>
      </c>
      <c r="T14" s="133">
        <v>-1.4E-3</v>
      </c>
      <c r="U14" s="133">
        <v>-1.4E-3</v>
      </c>
      <c r="V14" s="133">
        <v>-1.4E-3</v>
      </c>
      <c r="W14" s="133">
        <v>-1.4E-3</v>
      </c>
      <c r="X14" s="133">
        <v>-1.4E-3</v>
      </c>
      <c r="Y14" s="133">
        <v>-1.4E-3</v>
      </c>
      <c r="Z14" s="133">
        <v>-1.4E-3</v>
      </c>
      <c r="AA14" s="133">
        <v>-1.4E-3</v>
      </c>
      <c r="AB14" s="133">
        <v>-1.4E-3</v>
      </c>
      <c r="AC14" s="133">
        <v>-1.4E-3</v>
      </c>
      <c r="AD14" s="133">
        <v>-1.4E-3</v>
      </c>
      <c r="AE14" s="133">
        <v>-1.4E-3</v>
      </c>
      <c r="AF14" s="133">
        <v>-1.4E-3</v>
      </c>
      <c r="AG14" s="133">
        <v>-1.4E-3</v>
      </c>
      <c r="AH14" s="133">
        <v>-1.4E-3</v>
      </c>
      <c r="AI14" s="133">
        <v>-1.4E-3</v>
      </c>
      <c r="AJ14" s="133">
        <v>-1.4E-3</v>
      </c>
      <c r="AK14" s="133">
        <v>-1.4E-3</v>
      </c>
      <c r="AL14" s="133">
        <v>-1.4E-3</v>
      </c>
      <c r="AM14" s="133">
        <v>-1.4E-3</v>
      </c>
      <c r="AN14" s="133">
        <v>-1.4E-3</v>
      </c>
      <c r="AO14" s="133">
        <v>-1.4E-3</v>
      </c>
      <c r="AP14" s="133">
        <v>-1.4E-3</v>
      </c>
      <c r="AQ14" s="133">
        <v>-1.4E-3</v>
      </c>
      <c r="AR14" s="133">
        <v>-1.4E-3</v>
      </c>
      <c r="AS14" s="133">
        <v>-1.4E-3</v>
      </c>
      <c r="AT14" s="133">
        <v>-1.4E-3</v>
      </c>
      <c r="AU14" s="133">
        <v>-1.4E-3</v>
      </c>
      <c r="AV14" s="133">
        <v>-1.4E-3</v>
      </c>
      <c r="AW14" s="133">
        <v>-1.4E-3</v>
      </c>
      <c r="AX14" s="61"/>
      <c r="AY14" s="61"/>
      <c r="AZ14" s="61"/>
      <c r="BA14" s="61"/>
      <c r="BB14" s="61"/>
      <c r="BC14" s="61"/>
      <c r="BD14" s="61"/>
    </row>
    <row r="15" spans="1:56" x14ac:dyDescent="0.3">
      <c r="A15" s="184"/>
      <c r="B15" s="61" t="s">
        <v>198</v>
      </c>
      <c r="C15" s="60"/>
      <c r="D15" s="61" t="s">
        <v>40</v>
      </c>
      <c r="E15" s="62">
        <v>0</v>
      </c>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4"/>
      <c r="B16" s="61" t="s">
        <v>198</v>
      </c>
      <c r="C16" s="60"/>
      <c r="D16" s="61" t="s">
        <v>40</v>
      </c>
      <c r="E16" s="62">
        <v>0</v>
      </c>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4"/>
      <c r="B17" s="61" t="s">
        <v>198</v>
      </c>
      <c r="C17" s="60"/>
      <c r="D17" s="61" t="s">
        <v>40</v>
      </c>
      <c r="E17" s="62">
        <v>0</v>
      </c>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5"/>
      <c r="B18" s="124" t="s">
        <v>197</v>
      </c>
      <c r="C18" s="130"/>
      <c r="D18" s="125" t="s">
        <v>40</v>
      </c>
      <c r="E18" s="59">
        <f>SUM(E13:E17)</f>
        <v>0</v>
      </c>
      <c r="F18" s="59">
        <f t="shared" ref="F18:AW18" si="0">SUM(F13:F17)</f>
        <v>0</v>
      </c>
      <c r="G18" s="59">
        <f t="shared" si="0"/>
        <v>-10.67467674851758</v>
      </c>
      <c r="H18" s="59">
        <f t="shared" si="0"/>
        <v>-10.676078281617826</v>
      </c>
      <c r="I18" s="59">
        <f t="shared" si="0"/>
        <v>-1.4015331002461421E-3</v>
      </c>
      <c r="J18" s="59">
        <f t="shared" si="0"/>
        <v>-1.4015331002461421E-3</v>
      </c>
      <c r="K18" s="59">
        <f t="shared" si="0"/>
        <v>-1.4015331002461421E-3</v>
      </c>
      <c r="L18" s="59">
        <f t="shared" si="0"/>
        <v>-1.4015331002461421E-3</v>
      </c>
      <c r="M18" s="59">
        <f t="shared" si="0"/>
        <v>-1.4E-3</v>
      </c>
      <c r="N18" s="59">
        <f t="shared" si="0"/>
        <v>-1.4E-3</v>
      </c>
      <c r="O18" s="59">
        <f t="shared" si="0"/>
        <v>-1.4E-3</v>
      </c>
      <c r="P18" s="59">
        <f t="shared" si="0"/>
        <v>-1.4E-3</v>
      </c>
      <c r="Q18" s="59">
        <f t="shared" si="0"/>
        <v>-1.4E-3</v>
      </c>
      <c r="R18" s="59">
        <f t="shared" si="0"/>
        <v>-1.4E-3</v>
      </c>
      <c r="S18" s="59">
        <f t="shared" si="0"/>
        <v>-1.4E-3</v>
      </c>
      <c r="T18" s="59">
        <f t="shared" si="0"/>
        <v>-1.4E-3</v>
      </c>
      <c r="U18" s="59">
        <f t="shared" si="0"/>
        <v>-1.4E-3</v>
      </c>
      <c r="V18" s="59">
        <f t="shared" si="0"/>
        <v>-1.4E-3</v>
      </c>
      <c r="W18" s="59">
        <f t="shared" si="0"/>
        <v>-1.4E-3</v>
      </c>
      <c r="X18" s="59">
        <f t="shared" si="0"/>
        <v>-1.4E-3</v>
      </c>
      <c r="Y18" s="59">
        <f t="shared" si="0"/>
        <v>-1.4E-3</v>
      </c>
      <c r="Z18" s="59">
        <f t="shared" si="0"/>
        <v>-1.4E-3</v>
      </c>
      <c r="AA18" s="59">
        <f t="shared" si="0"/>
        <v>-1.4E-3</v>
      </c>
      <c r="AB18" s="59">
        <f t="shared" si="0"/>
        <v>-1.4E-3</v>
      </c>
      <c r="AC18" s="59">
        <f t="shared" si="0"/>
        <v>-1.4E-3</v>
      </c>
      <c r="AD18" s="59">
        <f t="shared" si="0"/>
        <v>-1.4E-3</v>
      </c>
      <c r="AE18" s="59">
        <f t="shared" si="0"/>
        <v>-1.4E-3</v>
      </c>
      <c r="AF18" s="59">
        <f t="shared" si="0"/>
        <v>-1.4E-3</v>
      </c>
      <c r="AG18" s="59">
        <f t="shared" si="0"/>
        <v>-6.0014000000000003</v>
      </c>
      <c r="AH18" s="59">
        <f t="shared" si="0"/>
        <v>-1.4E-3</v>
      </c>
      <c r="AI18" s="59">
        <f t="shared" si="0"/>
        <v>-1.4E-3</v>
      </c>
      <c r="AJ18" s="59">
        <f t="shared" si="0"/>
        <v>-1.4E-3</v>
      </c>
      <c r="AK18" s="59">
        <f t="shared" si="0"/>
        <v>-1.4E-3</v>
      </c>
      <c r="AL18" s="59">
        <f t="shared" si="0"/>
        <v>-1.4E-3</v>
      </c>
      <c r="AM18" s="59">
        <f t="shared" si="0"/>
        <v>-1.4E-3</v>
      </c>
      <c r="AN18" s="59">
        <f t="shared" si="0"/>
        <v>-1.4E-3</v>
      </c>
      <c r="AO18" s="59">
        <f t="shared" si="0"/>
        <v>-1.4E-3</v>
      </c>
      <c r="AP18" s="59">
        <f t="shared" si="0"/>
        <v>-1.4E-3</v>
      </c>
      <c r="AQ18" s="59">
        <f t="shared" si="0"/>
        <v>-1.4E-3</v>
      </c>
      <c r="AR18" s="59">
        <f t="shared" si="0"/>
        <v>-1.4E-3</v>
      </c>
      <c r="AS18" s="59">
        <f t="shared" si="0"/>
        <v>-1.4E-3</v>
      </c>
      <c r="AT18" s="59">
        <f t="shared" si="0"/>
        <v>-1.4E-3</v>
      </c>
      <c r="AU18" s="59">
        <f t="shared" si="0"/>
        <v>-1.4E-3</v>
      </c>
      <c r="AV18" s="59">
        <f t="shared" si="0"/>
        <v>-1.4E-3</v>
      </c>
      <c r="AW18" s="59">
        <f t="shared" si="0"/>
        <v>-1.4E-3</v>
      </c>
      <c r="AX18" s="61"/>
      <c r="AY18" s="61"/>
      <c r="AZ18" s="61"/>
      <c r="BA18" s="61"/>
      <c r="BB18" s="61"/>
      <c r="BC18" s="61"/>
      <c r="BD18" s="61"/>
    </row>
    <row r="19" spans="1:56" x14ac:dyDescent="0.3">
      <c r="A19" s="186" t="s">
        <v>301</v>
      </c>
      <c r="B19" s="61" t="s">
        <v>159</v>
      </c>
      <c r="C19" s="8"/>
      <c r="D19" s="9" t="s">
        <v>40</v>
      </c>
      <c r="E19" s="33"/>
      <c r="F19" s="33"/>
      <c r="G19" s="62">
        <f>'Option 1'!G19*1.1</f>
        <v>4.8841129978596944</v>
      </c>
      <c r="H19" s="62">
        <f>'Option 1'!H19*1.1</f>
        <v>4.6945187460336788</v>
      </c>
      <c r="I19" s="33"/>
      <c r="J19" s="33"/>
      <c r="K19" s="33"/>
      <c r="L19" s="33"/>
      <c r="M19" s="33"/>
      <c r="N19" s="33"/>
      <c r="O19" s="33"/>
      <c r="P19" s="33"/>
      <c r="Q19" s="33"/>
      <c r="R19" s="33"/>
      <c r="S19" s="33"/>
      <c r="T19" s="33"/>
      <c r="U19" s="33"/>
      <c r="V19" s="33"/>
      <c r="W19" s="33"/>
      <c r="X19" s="33">
        <v>4</v>
      </c>
      <c r="Y19" s="33"/>
      <c r="Z19" s="33"/>
      <c r="AA19" s="33"/>
      <c r="AB19" s="33">
        <v>6</v>
      </c>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6"/>
      <c r="B20" s="61" t="s">
        <v>176</v>
      </c>
      <c r="C20" s="8"/>
      <c r="D20" s="9" t="s">
        <v>40</v>
      </c>
      <c r="E20" s="33"/>
      <c r="F20" s="33"/>
      <c r="G20" s="131"/>
      <c r="H20" s="131">
        <f>'Option 1'!H20*0.1</f>
        <v>9.2000000000000003E-4</v>
      </c>
      <c r="I20" s="131">
        <f>'Option 1'!I20*0.1</f>
        <v>9.2000000000000003E-4</v>
      </c>
      <c r="J20" s="131">
        <f>'Option 1'!J20*0.1</f>
        <v>9.2000000000000003E-4</v>
      </c>
      <c r="K20" s="131">
        <f>'Option 1'!K20*0.1</f>
        <v>9.2000000000000003E-4</v>
      </c>
      <c r="L20" s="131">
        <f>'Option 1'!L20*0.1</f>
        <v>9.2000000000000003E-4</v>
      </c>
      <c r="M20" s="131">
        <f>'Option 1'!M20*0.1</f>
        <v>9.2000000000000003E-4</v>
      </c>
      <c r="N20" s="131">
        <f>'Option 1'!N20*0.1</f>
        <v>9.2000000000000003E-4</v>
      </c>
      <c r="O20" s="131">
        <f>'Option 1'!O20*0.1</f>
        <v>9.2000000000000003E-4</v>
      </c>
      <c r="P20" s="131">
        <f>'Option 1'!P20*0.1</f>
        <v>9.2000000000000003E-4</v>
      </c>
      <c r="Q20" s="131">
        <f>'Option 1'!Q20*0.1</f>
        <v>9.2000000000000003E-4</v>
      </c>
      <c r="R20" s="131">
        <f>'Option 1'!R20*0.1</f>
        <v>9.2000000000000003E-4</v>
      </c>
      <c r="S20" s="131">
        <f>'Option 1'!S20*0.1</f>
        <v>9.2000000000000003E-4</v>
      </c>
      <c r="T20" s="131">
        <f>'Option 1'!T20*0.1</f>
        <v>9.2000000000000003E-4</v>
      </c>
      <c r="U20" s="131">
        <f>'Option 1'!U20*0.1</f>
        <v>9.2000000000000003E-4</v>
      </c>
      <c r="V20" s="131">
        <f>'Option 1'!V20*0.1</f>
        <v>9.2000000000000003E-4</v>
      </c>
      <c r="W20" s="131">
        <f>'Option 1'!W20*0.1</f>
        <v>9.2000000000000003E-4</v>
      </c>
      <c r="X20" s="131">
        <f>'Option 1'!X20*0.1</f>
        <v>9.2000000000000003E-4</v>
      </c>
      <c r="Y20" s="131">
        <f>'Option 1'!Y20*0.1</f>
        <v>9.2000000000000003E-4</v>
      </c>
      <c r="Z20" s="131">
        <f>'Option 1'!Z20*0.1</f>
        <v>9.2000000000000003E-4</v>
      </c>
      <c r="AA20" s="131">
        <f>'Option 1'!AA20*0.1</f>
        <v>9.2000000000000003E-4</v>
      </c>
      <c r="AB20" s="131">
        <f>'Option 1'!AB20*0.1</f>
        <v>9.2000000000000003E-4</v>
      </c>
      <c r="AC20" s="131">
        <f>'Option 1'!AC20*0.1</f>
        <v>9.2000000000000003E-4</v>
      </c>
      <c r="AD20" s="131">
        <f>'Option 1'!AD20*0.1</f>
        <v>9.2000000000000003E-4</v>
      </c>
      <c r="AE20" s="131">
        <f>'Option 1'!AE20*0.1</f>
        <v>9.2000000000000003E-4</v>
      </c>
      <c r="AF20" s="131">
        <f>'Option 1'!AF20*0.1</f>
        <v>9.2000000000000003E-4</v>
      </c>
      <c r="AG20" s="131">
        <f>'Option 1'!AG20*0.1</f>
        <v>9.2000000000000003E-4</v>
      </c>
      <c r="AH20" s="131">
        <f>'Option 1'!AH20*0.1</f>
        <v>9.2000000000000003E-4</v>
      </c>
      <c r="AI20" s="131">
        <f>'Option 1'!AI20*0.1</f>
        <v>9.2000000000000003E-4</v>
      </c>
      <c r="AJ20" s="131">
        <f>'Option 1'!AJ20*0.1</f>
        <v>9.2000000000000003E-4</v>
      </c>
      <c r="AK20" s="131">
        <f>'Option 1'!AK20*0.1</f>
        <v>9.2000000000000003E-4</v>
      </c>
      <c r="AL20" s="131">
        <f>'Option 1'!AL20*0.1</f>
        <v>9.2000000000000003E-4</v>
      </c>
      <c r="AM20" s="131">
        <f>'Option 1'!AM20*0.1</f>
        <v>9.2000000000000003E-4</v>
      </c>
      <c r="AN20" s="131">
        <f>'Option 1'!AN20*0.1</f>
        <v>9.2000000000000003E-4</v>
      </c>
      <c r="AO20" s="131">
        <f>'Option 1'!AO20*0.1</f>
        <v>9.2000000000000003E-4</v>
      </c>
      <c r="AP20" s="131">
        <f>'Option 1'!AP20*0.1</f>
        <v>9.2000000000000003E-4</v>
      </c>
      <c r="AQ20" s="131">
        <f>'Option 1'!AQ20*0.1</f>
        <v>9.2000000000000003E-4</v>
      </c>
      <c r="AR20" s="131">
        <f>'Option 1'!AR20*0.1</f>
        <v>9.2000000000000003E-4</v>
      </c>
      <c r="AS20" s="131">
        <f>'Option 1'!AS20*0.1</f>
        <v>9.2000000000000003E-4</v>
      </c>
      <c r="AT20" s="131">
        <f>'Option 1'!AT20*0.1</f>
        <v>9.2000000000000003E-4</v>
      </c>
      <c r="AU20" s="131">
        <f>'Option 1'!AU20*0.1</f>
        <v>9.2000000000000003E-4</v>
      </c>
      <c r="AV20" s="131">
        <f>'Option 1'!AV20*0.1</f>
        <v>9.2000000000000003E-4</v>
      </c>
      <c r="AW20" s="131">
        <f>'Option 1'!AW20*0.1</f>
        <v>9.2000000000000003E-4</v>
      </c>
      <c r="AX20" s="33"/>
      <c r="AY20" s="33"/>
      <c r="AZ20" s="33"/>
      <c r="BA20" s="33"/>
      <c r="BB20" s="33"/>
      <c r="BC20" s="33"/>
      <c r="BD20" s="33"/>
    </row>
    <row r="21" spans="1:56" x14ac:dyDescent="0.3">
      <c r="A21" s="186"/>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6"/>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6"/>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6"/>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7"/>
      <c r="B25" s="61" t="s">
        <v>320</v>
      </c>
      <c r="C25" s="8"/>
      <c r="D25" s="9" t="s">
        <v>40</v>
      </c>
      <c r="E25" s="67">
        <f>SUM(E19:E24)</f>
        <v>0</v>
      </c>
      <c r="F25" s="67">
        <f t="shared" ref="F25:BD25" si="1">SUM(F19:F24)</f>
        <v>0</v>
      </c>
      <c r="G25" s="67">
        <f t="shared" si="1"/>
        <v>4.8841129978596944</v>
      </c>
      <c r="H25" s="67">
        <f t="shared" si="1"/>
        <v>4.6954387460336786</v>
      </c>
      <c r="I25" s="67">
        <f t="shared" si="1"/>
        <v>9.2000000000000003E-4</v>
      </c>
      <c r="J25" s="67">
        <f t="shared" si="1"/>
        <v>9.2000000000000003E-4</v>
      </c>
      <c r="K25" s="67">
        <f t="shared" si="1"/>
        <v>9.2000000000000003E-4</v>
      </c>
      <c r="L25" s="67">
        <f t="shared" si="1"/>
        <v>9.2000000000000003E-4</v>
      </c>
      <c r="M25" s="67">
        <f t="shared" si="1"/>
        <v>9.2000000000000003E-4</v>
      </c>
      <c r="N25" s="67">
        <f t="shared" si="1"/>
        <v>9.2000000000000003E-4</v>
      </c>
      <c r="O25" s="67">
        <f t="shared" si="1"/>
        <v>9.2000000000000003E-4</v>
      </c>
      <c r="P25" s="67">
        <f t="shared" si="1"/>
        <v>9.2000000000000003E-4</v>
      </c>
      <c r="Q25" s="67">
        <f t="shared" si="1"/>
        <v>9.2000000000000003E-4</v>
      </c>
      <c r="R25" s="67">
        <f t="shared" si="1"/>
        <v>9.2000000000000003E-4</v>
      </c>
      <c r="S25" s="67">
        <f t="shared" si="1"/>
        <v>9.2000000000000003E-4</v>
      </c>
      <c r="T25" s="67">
        <f t="shared" si="1"/>
        <v>9.2000000000000003E-4</v>
      </c>
      <c r="U25" s="67">
        <f t="shared" si="1"/>
        <v>9.2000000000000003E-4</v>
      </c>
      <c r="V25" s="67">
        <f t="shared" si="1"/>
        <v>9.2000000000000003E-4</v>
      </c>
      <c r="W25" s="67">
        <f t="shared" si="1"/>
        <v>9.2000000000000003E-4</v>
      </c>
      <c r="X25" s="67">
        <f t="shared" si="1"/>
        <v>4.0009199999999998</v>
      </c>
      <c r="Y25" s="67">
        <f t="shared" si="1"/>
        <v>9.2000000000000003E-4</v>
      </c>
      <c r="Z25" s="67">
        <f t="shared" si="1"/>
        <v>9.2000000000000003E-4</v>
      </c>
      <c r="AA25" s="67">
        <f t="shared" si="1"/>
        <v>9.2000000000000003E-4</v>
      </c>
      <c r="AB25" s="67">
        <f t="shared" si="1"/>
        <v>6.0009199999999998</v>
      </c>
      <c r="AC25" s="67">
        <f t="shared" si="1"/>
        <v>9.2000000000000003E-4</v>
      </c>
      <c r="AD25" s="67">
        <f t="shared" si="1"/>
        <v>9.2000000000000003E-4</v>
      </c>
      <c r="AE25" s="67">
        <f t="shared" si="1"/>
        <v>9.2000000000000003E-4</v>
      </c>
      <c r="AF25" s="67">
        <f t="shared" si="1"/>
        <v>9.2000000000000003E-4</v>
      </c>
      <c r="AG25" s="67">
        <f t="shared" si="1"/>
        <v>9.2000000000000003E-4</v>
      </c>
      <c r="AH25" s="67">
        <f t="shared" si="1"/>
        <v>9.2000000000000003E-4</v>
      </c>
      <c r="AI25" s="67">
        <f t="shared" si="1"/>
        <v>9.2000000000000003E-4</v>
      </c>
      <c r="AJ25" s="67">
        <f t="shared" si="1"/>
        <v>9.2000000000000003E-4</v>
      </c>
      <c r="AK25" s="67">
        <f t="shared" si="1"/>
        <v>9.2000000000000003E-4</v>
      </c>
      <c r="AL25" s="67">
        <f t="shared" si="1"/>
        <v>9.2000000000000003E-4</v>
      </c>
      <c r="AM25" s="67">
        <f t="shared" si="1"/>
        <v>9.2000000000000003E-4</v>
      </c>
      <c r="AN25" s="67">
        <f t="shared" si="1"/>
        <v>9.2000000000000003E-4</v>
      </c>
      <c r="AO25" s="67">
        <f t="shared" si="1"/>
        <v>9.2000000000000003E-4</v>
      </c>
      <c r="AP25" s="67">
        <f t="shared" si="1"/>
        <v>9.2000000000000003E-4</v>
      </c>
      <c r="AQ25" s="67">
        <f t="shared" si="1"/>
        <v>9.2000000000000003E-4</v>
      </c>
      <c r="AR25" s="67">
        <f t="shared" si="1"/>
        <v>9.2000000000000003E-4</v>
      </c>
      <c r="AS25" s="67">
        <f t="shared" si="1"/>
        <v>9.2000000000000003E-4</v>
      </c>
      <c r="AT25" s="67">
        <f t="shared" si="1"/>
        <v>9.2000000000000003E-4</v>
      </c>
      <c r="AU25" s="67">
        <f t="shared" si="1"/>
        <v>9.2000000000000003E-4</v>
      </c>
      <c r="AV25" s="67">
        <f t="shared" si="1"/>
        <v>9.2000000000000003E-4</v>
      </c>
      <c r="AW25" s="67">
        <f t="shared" si="1"/>
        <v>9.2000000000000003E-4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0</v>
      </c>
      <c r="F26" s="59">
        <f t="shared" ref="F26:BD26" si="2">F18+F25</f>
        <v>0</v>
      </c>
      <c r="G26" s="59">
        <f t="shared" si="2"/>
        <v>-5.7905637506578858</v>
      </c>
      <c r="H26" s="59">
        <f t="shared" si="2"/>
        <v>-5.9806395355841477</v>
      </c>
      <c r="I26" s="59">
        <f t="shared" si="2"/>
        <v>-4.8153310024614203E-4</v>
      </c>
      <c r="J26" s="59">
        <f t="shared" si="2"/>
        <v>-4.8153310024614203E-4</v>
      </c>
      <c r="K26" s="59">
        <f t="shared" si="2"/>
        <v>-4.8153310024614203E-4</v>
      </c>
      <c r="L26" s="59">
        <f t="shared" si="2"/>
        <v>-4.8153310024614203E-4</v>
      </c>
      <c r="M26" s="59">
        <f t="shared" si="2"/>
        <v>-4.7999999999999996E-4</v>
      </c>
      <c r="N26" s="59">
        <f t="shared" si="2"/>
        <v>-4.7999999999999996E-4</v>
      </c>
      <c r="O26" s="59">
        <f t="shared" si="2"/>
        <v>-4.7999999999999996E-4</v>
      </c>
      <c r="P26" s="59">
        <f t="shared" si="2"/>
        <v>-4.7999999999999996E-4</v>
      </c>
      <c r="Q26" s="59">
        <f t="shared" si="2"/>
        <v>-4.7999999999999996E-4</v>
      </c>
      <c r="R26" s="59">
        <f t="shared" si="2"/>
        <v>-4.7999999999999996E-4</v>
      </c>
      <c r="S26" s="59">
        <f t="shared" si="2"/>
        <v>-4.7999999999999996E-4</v>
      </c>
      <c r="T26" s="59">
        <f t="shared" si="2"/>
        <v>-4.7999999999999996E-4</v>
      </c>
      <c r="U26" s="59">
        <f t="shared" si="2"/>
        <v>-4.7999999999999996E-4</v>
      </c>
      <c r="V26" s="59">
        <f t="shared" si="2"/>
        <v>-4.7999999999999996E-4</v>
      </c>
      <c r="W26" s="59">
        <f t="shared" si="2"/>
        <v>-4.7999999999999996E-4</v>
      </c>
      <c r="X26" s="59">
        <f t="shared" si="2"/>
        <v>3.99952</v>
      </c>
      <c r="Y26" s="59">
        <f t="shared" si="2"/>
        <v>-4.7999999999999996E-4</v>
      </c>
      <c r="Z26" s="59">
        <f t="shared" si="2"/>
        <v>-4.7999999999999996E-4</v>
      </c>
      <c r="AA26" s="59">
        <f t="shared" si="2"/>
        <v>-4.7999999999999996E-4</v>
      </c>
      <c r="AB26" s="59">
        <f t="shared" si="2"/>
        <v>5.9995199999999995</v>
      </c>
      <c r="AC26" s="59">
        <f t="shared" si="2"/>
        <v>-4.7999999999999996E-4</v>
      </c>
      <c r="AD26" s="59">
        <f t="shared" si="2"/>
        <v>-4.7999999999999996E-4</v>
      </c>
      <c r="AE26" s="59">
        <f t="shared" si="2"/>
        <v>-4.7999999999999996E-4</v>
      </c>
      <c r="AF26" s="59">
        <f t="shared" si="2"/>
        <v>-4.7999999999999996E-4</v>
      </c>
      <c r="AG26" s="59">
        <f t="shared" si="2"/>
        <v>-6.0004800000000005</v>
      </c>
      <c r="AH26" s="59">
        <f t="shared" si="2"/>
        <v>-4.7999999999999996E-4</v>
      </c>
      <c r="AI26" s="59">
        <f t="shared" si="2"/>
        <v>-4.7999999999999996E-4</v>
      </c>
      <c r="AJ26" s="59">
        <f t="shared" si="2"/>
        <v>-4.7999999999999996E-4</v>
      </c>
      <c r="AK26" s="59">
        <f t="shared" si="2"/>
        <v>-4.7999999999999996E-4</v>
      </c>
      <c r="AL26" s="59">
        <f t="shared" si="2"/>
        <v>-4.7999999999999996E-4</v>
      </c>
      <c r="AM26" s="59">
        <f t="shared" si="2"/>
        <v>-4.7999999999999996E-4</v>
      </c>
      <c r="AN26" s="59">
        <f t="shared" si="2"/>
        <v>-4.7999999999999996E-4</v>
      </c>
      <c r="AO26" s="59">
        <f t="shared" si="2"/>
        <v>-4.7999999999999996E-4</v>
      </c>
      <c r="AP26" s="59">
        <f t="shared" si="2"/>
        <v>-4.7999999999999996E-4</v>
      </c>
      <c r="AQ26" s="59">
        <f t="shared" si="2"/>
        <v>-4.7999999999999996E-4</v>
      </c>
      <c r="AR26" s="59">
        <f t="shared" si="2"/>
        <v>-4.7999999999999996E-4</v>
      </c>
      <c r="AS26" s="59">
        <f t="shared" si="2"/>
        <v>-4.7999999999999996E-4</v>
      </c>
      <c r="AT26" s="59">
        <f t="shared" si="2"/>
        <v>-4.7999999999999996E-4</v>
      </c>
      <c r="AU26" s="59">
        <f t="shared" si="2"/>
        <v>-4.7999999999999996E-4</v>
      </c>
      <c r="AV26" s="59">
        <f t="shared" si="2"/>
        <v>-4.7999999999999996E-4</v>
      </c>
      <c r="AW26" s="59">
        <f t="shared" si="2"/>
        <v>-4.7999999999999996E-4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5"/>
      <c r="B28" s="9" t="s">
        <v>12</v>
      </c>
      <c r="C28" s="9" t="s">
        <v>43</v>
      </c>
      <c r="D28" s="9" t="s">
        <v>40</v>
      </c>
      <c r="E28" s="34">
        <f>E26*E27</f>
        <v>0</v>
      </c>
      <c r="F28" s="34">
        <f t="shared" ref="F28:AW28" si="3">F26*F27</f>
        <v>0</v>
      </c>
      <c r="G28" s="34">
        <f t="shared" si="3"/>
        <v>-4.6324510005263084</v>
      </c>
      <c r="H28" s="34">
        <f t="shared" si="3"/>
        <v>-4.7845116284673184</v>
      </c>
      <c r="I28" s="34">
        <f t="shared" si="3"/>
        <v>-3.8522648019691366E-4</v>
      </c>
      <c r="J28" s="34">
        <f t="shared" si="3"/>
        <v>-3.8522648019691366E-4</v>
      </c>
      <c r="K28" s="34">
        <f t="shared" si="3"/>
        <v>-3.8522648019691366E-4</v>
      </c>
      <c r="L28" s="34">
        <f t="shared" si="3"/>
        <v>-3.8522648019691366E-4</v>
      </c>
      <c r="M28" s="34">
        <f t="shared" si="3"/>
        <v>-3.8400000000000001E-4</v>
      </c>
      <c r="N28" s="34">
        <f t="shared" si="3"/>
        <v>-3.8400000000000001E-4</v>
      </c>
      <c r="O28" s="34">
        <f t="shared" si="3"/>
        <v>-3.8400000000000001E-4</v>
      </c>
      <c r="P28" s="34">
        <f t="shared" si="3"/>
        <v>-3.8400000000000001E-4</v>
      </c>
      <c r="Q28" s="34">
        <f t="shared" si="3"/>
        <v>-3.8400000000000001E-4</v>
      </c>
      <c r="R28" s="34">
        <f t="shared" si="3"/>
        <v>-3.8400000000000001E-4</v>
      </c>
      <c r="S28" s="34">
        <f t="shared" si="3"/>
        <v>-3.8400000000000001E-4</v>
      </c>
      <c r="T28" s="34">
        <f t="shared" si="3"/>
        <v>-3.8400000000000001E-4</v>
      </c>
      <c r="U28" s="34">
        <f t="shared" si="3"/>
        <v>-3.8400000000000001E-4</v>
      </c>
      <c r="V28" s="34">
        <f t="shared" si="3"/>
        <v>-3.8400000000000001E-4</v>
      </c>
      <c r="W28" s="34">
        <f t="shared" si="3"/>
        <v>-3.8400000000000001E-4</v>
      </c>
      <c r="X28" s="34">
        <f t="shared" si="3"/>
        <v>3.1996160000000002</v>
      </c>
      <c r="Y28" s="34">
        <f t="shared" si="3"/>
        <v>-3.8400000000000001E-4</v>
      </c>
      <c r="Z28" s="34">
        <f t="shared" si="3"/>
        <v>-3.8400000000000001E-4</v>
      </c>
      <c r="AA28" s="34">
        <f t="shared" si="3"/>
        <v>-3.8400000000000001E-4</v>
      </c>
      <c r="AB28" s="34">
        <f t="shared" si="3"/>
        <v>4.7996160000000003</v>
      </c>
      <c r="AC28" s="34">
        <f t="shared" si="3"/>
        <v>-3.8400000000000001E-4</v>
      </c>
      <c r="AD28" s="34">
        <f t="shared" si="3"/>
        <v>-3.8400000000000001E-4</v>
      </c>
      <c r="AE28" s="34">
        <f t="shared" si="3"/>
        <v>-3.8400000000000001E-4</v>
      </c>
      <c r="AF28" s="34">
        <f t="shared" si="3"/>
        <v>-3.8400000000000001E-4</v>
      </c>
      <c r="AG28" s="34">
        <f t="shared" si="3"/>
        <v>-4.8003840000000011</v>
      </c>
      <c r="AH28" s="34">
        <f t="shared" si="3"/>
        <v>-3.8400000000000001E-4</v>
      </c>
      <c r="AI28" s="34">
        <f t="shared" si="3"/>
        <v>-3.8400000000000001E-4</v>
      </c>
      <c r="AJ28" s="34">
        <f t="shared" si="3"/>
        <v>-3.8400000000000001E-4</v>
      </c>
      <c r="AK28" s="34">
        <f t="shared" si="3"/>
        <v>-3.8400000000000001E-4</v>
      </c>
      <c r="AL28" s="34">
        <f t="shared" si="3"/>
        <v>-3.8400000000000001E-4</v>
      </c>
      <c r="AM28" s="34">
        <f t="shared" si="3"/>
        <v>-3.8400000000000001E-4</v>
      </c>
      <c r="AN28" s="34">
        <f t="shared" si="3"/>
        <v>-3.8400000000000001E-4</v>
      </c>
      <c r="AO28" s="34">
        <f t="shared" si="3"/>
        <v>-3.8400000000000001E-4</v>
      </c>
      <c r="AP28" s="34">
        <f t="shared" si="3"/>
        <v>-3.8400000000000001E-4</v>
      </c>
      <c r="AQ28" s="34">
        <f t="shared" si="3"/>
        <v>-3.8400000000000001E-4</v>
      </c>
      <c r="AR28" s="34">
        <f t="shared" si="3"/>
        <v>-3.8400000000000001E-4</v>
      </c>
      <c r="AS28" s="34">
        <f t="shared" si="3"/>
        <v>-3.8400000000000001E-4</v>
      </c>
      <c r="AT28" s="34">
        <f t="shared" si="3"/>
        <v>-3.8400000000000001E-4</v>
      </c>
      <c r="AU28" s="34">
        <f t="shared" si="3"/>
        <v>-3.8400000000000001E-4</v>
      </c>
      <c r="AV28" s="34">
        <f t="shared" si="3"/>
        <v>-3.8400000000000001E-4</v>
      </c>
      <c r="AW28" s="34">
        <f t="shared" si="3"/>
        <v>-3.8400000000000001E-4</v>
      </c>
      <c r="AX28" s="34"/>
      <c r="AY28" s="34"/>
      <c r="AZ28" s="34"/>
      <c r="BA28" s="34"/>
      <c r="BB28" s="34"/>
      <c r="BC28" s="34"/>
      <c r="BD28" s="34"/>
    </row>
    <row r="29" spans="1:56" x14ac:dyDescent="0.3">
      <c r="A29" s="115"/>
      <c r="B29" s="9" t="s">
        <v>93</v>
      </c>
      <c r="C29" s="11" t="s">
        <v>44</v>
      </c>
      <c r="D29" s="9" t="s">
        <v>40</v>
      </c>
      <c r="E29" s="34">
        <f>E26-E28</f>
        <v>0</v>
      </c>
      <c r="F29" s="34">
        <f t="shared" ref="F29:AW29" si="4">F26-F28</f>
        <v>0</v>
      </c>
      <c r="G29" s="34">
        <f t="shared" si="4"/>
        <v>-1.1581127501315773</v>
      </c>
      <c r="H29" s="34">
        <f t="shared" si="4"/>
        <v>-1.1961279071168294</v>
      </c>
      <c r="I29" s="34">
        <f t="shared" si="4"/>
        <v>-9.6306620049228374E-5</v>
      </c>
      <c r="J29" s="34">
        <f t="shared" si="4"/>
        <v>-9.6306620049228374E-5</v>
      </c>
      <c r="K29" s="34">
        <f t="shared" si="4"/>
        <v>-9.6306620049228374E-5</v>
      </c>
      <c r="L29" s="34">
        <f t="shared" si="4"/>
        <v>-9.6306620049228374E-5</v>
      </c>
      <c r="M29" s="34">
        <f t="shared" si="4"/>
        <v>-9.5999999999999948E-5</v>
      </c>
      <c r="N29" s="34">
        <f t="shared" si="4"/>
        <v>-9.5999999999999948E-5</v>
      </c>
      <c r="O29" s="34">
        <f t="shared" si="4"/>
        <v>-9.5999999999999948E-5</v>
      </c>
      <c r="P29" s="34">
        <f t="shared" si="4"/>
        <v>-9.5999999999999948E-5</v>
      </c>
      <c r="Q29" s="34">
        <f t="shared" si="4"/>
        <v>-9.5999999999999948E-5</v>
      </c>
      <c r="R29" s="34">
        <f t="shared" si="4"/>
        <v>-9.5999999999999948E-5</v>
      </c>
      <c r="S29" s="34">
        <f t="shared" si="4"/>
        <v>-9.5999999999999948E-5</v>
      </c>
      <c r="T29" s="34">
        <f t="shared" si="4"/>
        <v>-9.5999999999999948E-5</v>
      </c>
      <c r="U29" s="34">
        <f t="shared" si="4"/>
        <v>-9.5999999999999948E-5</v>
      </c>
      <c r="V29" s="34">
        <f t="shared" si="4"/>
        <v>-9.5999999999999948E-5</v>
      </c>
      <c r="W29" s="34">
        <f t="shared" si="4"/>
        <v>-9.5999999999999948E-5</v>
      </c>
      <c r="X29" s="34">
        <f t="shared" si="4"/>
        <v>0.79990399999999973</v>
      </c>
      <c r="Y29" s="34">
        <f t="shared" si="4"/>
        <v>-9.5999999999999948E-5</v>
      </c>
      <c r="Z29" s="34">
        <f t="shared" si="4"/>
        <v>-9.5999999999999948E-5</v>
      </c>
      <c r="AA29" s="34">
        <f t="shared" si="4"/>
        <v>-9.5999999999999948E-5</v>
      </c>
      <c r="AB29" s="34">
        <f t="shared" si="4"/>
        <v>1.1999039999999992</v>
      </c>
      <c r="AC29" s="34">
        <f t="shared" si="4"/>
        <v>-9.5999999999999948E-5</v>
      </c>
      <c r="AD29" s="34">
        <f t="shared" si="4"/>
        <v>-9.5999999999999948E-5</v>
      </c>
      <c r="AE29" s="34">
        <f t="shared" si="4"/>
        <v>-9.5999999999999948E-5</v>
      </c>
      <c r="AF29" s="34">
        <f t="shared" si="4"/>
        <v>-9.5999999999999948E-5</v>
      </c>
      <c r="AG29" s="34">
        <f t="shared" si="4"/>
        <v>-1.2000959999999994</v>
      </c>
      <c r="AH29" s="34">
        <f t="shared" si="4"/>
        <v>-9.5999999999999948E-5</v>
      </c>
      <c r="AI29" s="34">
        <f t="shared" si="4"/>
        <v>-9.5999999999999948E-5</v>
      </c>
      <c r="AJ29" s="34">
        <f t="shared" si="4"/>
        <v>-9.5999999999999948E-5</v>
      </c>
      <c r="AK29" s="34">
        <f t="shared" si="4"/>
        <v>-9.5999999999999948E-5</v>
      </c>
      <c r="AL29" s="34">
        <f t="shared" si="4"/>
        <v>-9.5999999999999948E-5</v>
      </c>
      <c r="AM29" s="34">
        <f t="shared" si="4"/>
        <v>-9.5999999999999948E-5</v>
      </c>
      <c r="AN29" s="34">
        <f t="shared" si="4"/>
        <v>-9.5999999999999948E-5</v>
      </c>
      <c r="AO29" s="34">
        <f t="shared" si="4"/>
        <v>-9.5999999999999948E-5</v>
      </c>
      <c r="AP29" s="34">
        <f t="shared" si="4"/>
        <v>-9.5999999999999948E-5</v>
      </c>
      <c r="AQ29" s="34">
        <f t="shared" si="4"/>
        <v>-9.5999999999999948E-5</v>
      </c>
      <c r="AR29" s="34">
        <f t="shared" si="4"/>
        <v>-9.5999999999999948E-5</v>
      </c>
      <c r="AS29" s="34">
        <f t="shared" si="4"/>
        <v>-9.5999999999999948E-5</v>
      </c>
      <c r="AT29" s="34">
        <f t="shared" si="4"/>
        <v>-9.5999999999999948E-5</v>
      </c>
      <c r="AU29" s="34">
        <f t="shared" si="4"/>
        <v>-9.5999999999999948E-5</v>
      </c>
      <c r="AV29" s="34">
        <f t="shared" si="4"/>
        <v>-9.5999999999999948E-5</v>
      </c>
      <c r="AW29" s="34">
        <f t="shared" si="4"/>
        <v>-9.5999999999999948E-5</v>
      </c>
      <c r="AX29" s="34"/>
      <c r="AY29" s="34"/>
      <c r="AZ29" s="34"/>
      <c r="BA29" s="34"/>
      <c r="BB29" s="34"/>
      <c r="BC29" s="34"/>
      <c r="BD29" s="34"/>
    </row>
    <row r="30" spans="1:56" ht="16.5" hidden="1" customHeight="1" outlineLevel="1" x14ac:dyDescent="0.35">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x14ac:dyDescent="0.35">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5"/>
      <c r="B32" s="9" t="s">
        <v>3</v>
      </c>
      <c r="C32" s="11" t="s">
        <v>55</v>
      </c>
      <c r="D32" s="9" t="s">
        <v>40</v>
      </c>
      <c r="F32" s="34"/>
      <c r="G32" s="34"/>
      <c r="H32" s="34">
        <f>$G$28/'Fixed data'!$C$7</f>
        <v>-0.1029433555672513</v>
      </c>
      <c r="I32" s="34">
        <f>$G$28/'Fixed data'!$C$7</f>
        <v>-0.1029433555672513</v>
      </c>
      <c r="J32" s="34">
        <f>$G$28/'Fixed data'!$C$7</f>
        <v>-0.1029433555672513</v>
      </c>
      <c r="K32" s="34">
        <f>$G$28/'Fixed data'!$C$7</f>
        <v>-0.1029433555672513</v>
      </c>
      <c r="L32" s="34">
        <f>$G$28/'Fixed data'!$C$7</f>
        <v>-0.1029433555672513</v>
      </c>
      <c r="M32" s="34">
        <f>$G$28/'Fixed data'!$C$7</f>
        <v>-0.1029433555672513</v>
      </c>
      <c r="N32" s="34">
        <f>$G$28/'Fixed data'!$C$7</f>
        <v>-0.1029433555672513</v>
      </c>
      <c r="O32" s="34">
        <f>$G$28/'Fixed data'!$C$7</f>
        <v>-0.1029433555672513</v>
      </c>
      <c r="P32" s="34">
        <f>$G$28/'Fixed data'!$C$7</f>
        <v>-0.1029433555672513</v>
      </c>
      <c r="Q32" s="34">
        <f>$G$28/'Fixed data'!$C$7</f>
        <v>-0.1029433555672513</v>
      </c>
      <c r="R32" s="34">
        <f>$G$28/'Fixed data'!$C$7</f>
        <v>-0.1029433555672513</v>
      </c>
      <c r="S32" s="34">
        <f>$G$28/'Fixed data'!$C$7</f>
        <v>-0.1029433555672513</v>
      </c>
      <c r="T32" s="34">
        <f>$G$28/'Fixed data'!$C$7</f>
        <v>-0.1029433555672513</v>
      </c>
      <c r="U32" s="34">
        <f>$G$28/'Fixed data'!$C$7</f>
        <v>-0.1029433555672513</v>
      </c>
      <c r="V32" s="34">
        <f>$G$28/'Fixed data'!$C$7</f>
        <v>-0.1029433555672513</v>
      </c>
      <c r="W32" s="34">
        <f>$G$28/'Fixed data'!$C$7</f>
        <v>-0.1029433555672513</v>
      </c>
      <c r="X32" s="34">
        <f>$G$28/'Fixed data'!$C$7</f>
        <v>-0.1029433555672513</v>
      </c>
      <c r="Y32" s="34">
        <f>$G$28/'Fixed data'!$C$7</f>
        <v>-0.1029433555672513</v>
      </c>
      <c r="Z32" s="34">
        <f>$G$28/'Fixed data'!$C$7</f>
        <v>-0.1029433555672513</v>
      </c>
      <c r="AA32" s="34">
        <f>$G$28/'Fixed data'!$C$7</f>
        <v>-0.1029433555672513</v>
      </c>
      <c r="AB32" s="34">
        <f>$G$28/'Fixed data'!$C$7</f>
        <v>-0.1029433555672513</v>
      </c>
      <c r="AC32" s="34">
        <f>$G$28/'Fixed data'!$C$7</f>
        <v>-0.1029433555672513</v>
      </c>
      <c r="AD32" s="34">
        <f>$G$28/'Fixed data'!$C$7</f>
        <v>-0.1029433555672513</v>
      </c>
      <c r="AE32" s="34">
        <f>$G$28/'Fixed data'!$C$7</f>
        <v>-0.1029433555672513</v>
      </c>
      <c r="AF32" s="34">
        <f>$G$28/'Fixed data'!$C$7</f>
        <v>-0.1029433555672513</v>
      </c>
      <c r="AG32" s="34">
        <f>$G$28/'Fixed data'!$C$7</f>
        <v>-0.1029433555672513</v>
      </c>
      <c r="AH32" s="34">
        <f>$G$28/'Fixed data'!$C$7</f>
        <v>-0.1029433555672513</v>
      </c>
      <c r="AI32" s="34">
        <f>$G$28/'Fixed data'!$C$7</f>
        <v>-0.1029433555672513</v>
      </c>
      <c r="AJ32" s="34">
        <f>$G$28/'Fixed data'!$C$7</f>
        <v>-0.1029433555672513</v>
      </c>
      <c r="AK32" s="34">
        <f>$G$28/'Fixed data'!$C$7</f>
        <v>-0.1029433555672513</v>
      </c>
      <c r="AL32" s="34">
        <f>$G$28/'Fixed data'!$C$7</f>
        <v>-0.1029433555672513</v>
      </c>
      <c r="AM32" s="34">
        <f>$G$28/'Fixed data'!$C$7</f>
        <v>-0.1029433555672513</v>
      </c>
      <c r="AN32" s="34">
        <f>$G$28/'Fixed data'!$C$7</f>
        <v>-0.1029433555672513</v>
      </c>
      <c r="AO32" s="34">
        <f>$G$28/'Fixed data'!$C$7</f>
        <v>-0.1029433555672513</v>
      </c>
      <c r="AP32" s="34">
        <f>$G$28/'Fixed data'!$C$7</f>
        <v>-0.1029433555672513</v>
      </c>
      <c r="AQ32" s="34">
        <f>$G$28/'Fixed data'!$C$7</f>
        <v>-0.1029433555672513</v>
      </c>
      <c r="AR32" s="34">
        <f>$G$28/'Fixed data'!$C$7</f>
        <v>-0.1029433555672513</v>
      </c>
      <c r="AS32" s="34">
        <f>$G$28/'Fixed data'!$C$7</f>
        <v>-0.1029433555672513</v>
      </c>
      <c r="AT32" s="34">
        <f>$G$28/'Fixed data'!$C$7</f>
        <v>-0.1029433555672513</v>
      </c>
      <c r="AU32" s="34">
        <f>$G$28/'Fixed data'!$C$7</f>
        <v>-0.1029433555672513</v>
      </c>
      <c r="AV32" s="34">
        <f>$G$28/'Fixed data'!$C$7</f>
        <v>-0.1029433555672513</v>
      </c>
      <c r="AW32" s="34">
        <f>$G$28/'Fixed data'!$C$7</f>
        <v>-0.1029433555672513</v>
      </c>
      <c r="AX32" s="34">
        <f>$G$28/'Fixed data'!$C$7</f>
        <v>-0.1029433555672513</v>
      </c>
      <c r="AY32" s="34">
        <f>$G$28/'Fixed data'!$C$7</f>
        <v>-0.1029433555672513</v>
      </c>
      <c r="AZ32" s="34">
        <f>$G$28/'Fixed data'!$C$7</f>
        <v>-0.1029433555672513</v>
      </c>
      <c r="BA32" s="34"/>
      <c r="BB32" s="34"/>
      <c r="BC32" s="34"/>
      <c r="BD32" s="34"/>
    </row>
    <row r="33" spans="1:57" ht="16.5" hidden="1" customHeight="1" outlineLevel="1" x14ac:dyDescent="0.35">
      <c r="A33" s="115"/>
      <c r="B33" s="9" t="s">
        <v>4</v>
      </c>
      <c r="C33" s="11" t="s">
        <v>56</v>
      </c>
      <c r="D33" s="9" t="s">
        <v>40</v>
      </c>
      <c r="F33" s="34"/>
      <c r="G33" s="34"/>
      <c r="H33" s="34"/>
      <c r="I33" s="34">
        <f>$H$28/'Fixed data'!$C$7</f>
        <v>-0.10632248063260707</v>
      </c>
      <c r="J33" s="34">
        <f>$H$28/'Fixed data'!$C$7</f>
        <v>-0.10632248063260707</v>
      </c>
      <c r="K33" s="34">
        <f>$H$28/'Fixed data'!$C$7</f>
        <v>-0.10632248063260707</v>
      </c>
      <c r="L33" s="34">
        <f>$H$28/'Fixed data'!$C$7</f>
        <v>-0.10632248063260707</v>
      </c>
      <c r="M33" s="34">
        <f>$H$28/'Fixed data'!$C$7</f>
        <v>-0.10632248063260707</v>
      </c>
      <c r="N33" s="34">
        <f>$H$28/'Fixed data'!$C$7</f>
        <v>-0.10632248063260707</v>
      </c>
      <c r="O33" s="34">
        <f>$H$28/'Fixed data'!$C$7</f>
        <v>-0.10632248063260707</v>
      </c>
      <c r="P33" s="34">
        <f>$H$28/'Fixed data'!$C$7</f>
        <v>-0.10632248063260707</v>
      </c>
      <c r="Q33" s="34">
        <f>$H$28/'Fixed data'!$C$7</f>
        <v>-0.10632248063260707</v>
      </c>
      <c r="R33" s="34">
        <f>$H$28/'Fixed data'!$C$7</f>
        <v>-0.10632248063260707</v>
      </c>
      <c r="S33" s="34">
        <f>$H$28/'Fixed data'!$C$7</f>
        <v>-0.10632248063260707</v>
      </c>
      <c r="T33" s="34">
        <f>$H$28/'Fixed data'!$C$7</f>
        <v>-0.10632248063260707</v>
      </c>
      <c r="U33" s="34">
        <f>$H$28/'Fixed data'!$C$7</f>
        <v>-0.10632248063260707</v>
      </c>
      <c r="V33" s="34">
        <f>$H$28/'Fixed data'!$C$7</f>
        <v>-0.10632248063260707</v>
      </c>
      <c r="W33" s="34">
        <f>$H$28/'Fixed data'!$C$7</f>
        <v>-0.10632248063260707</v>
      </c>
      <c r="X33" s="34">
        <f>$H$28/'Fixed data'!$C$7</f>
        <v>-0.10632248063260707</v>
      </c>
      <c r="Y33" s="34">
        <f>$H$28/'Fixed data'!$C$7</f>
        <v>-0.10632248063260707</v>
      </c>
      <c r="Z33" s="34">
        <f>$H$28/'Fixed data'!$C$7</f>
        <v>-0.10632248063260707</v>
      </c>
      <c r="AA33" s="34">
        <f>$H$28/'Fixed data'!$C$7</f>
        <v>-0.10632248063260707</v>
      </c>
      <c r="AB33" s="34">
        <f>$H$28/'Fixed data'!$C$7</f>
        <v>-0.10632248063260707</v>
      </c>
      <c r="AC33" s="34">
        <f>$H$28/'Fixed data'!$C$7</f>
        <v>-0.10632248063260707</v>
      </c>
      <c r="AD33" s="34">
        <f>$H$28/'Fixed data'!$C$7</f>
        <v>-0.10632248063260707</v>
      </c>
      <c r="AE33" s="34">
        <f>$H$28/'Fixed data'!$C$7</f>
        <v>-0.10632248063260707</v>
      </c>
      <c r="AF33" s="34">
        <f>$H$28/'Fixed data'!$C$7</f>
        <v>-0.10632248063260707</v>
      </c>
      <c r="AG33" s="34">
        <f>$H$28/'Fixed data'!$C$7</f>
        <v>-0.10632248063260707</v>
      </c>
      <c r="AH33" s="34">
        <f>$H$28/'Fixed data'!$C$7</f>
        <v>-0.10632248063260707</v>
      </c>
      <c r="AI33" s="34">
        <f>$H$28/'Fixed data'!$C$7</f>
        <v>-0.10632248063260707</v>
      </c>
      <c r="AJ33" s="34">
        <f>$H$28/'Fixed data'!$C$7</f>
        <v>-0.10632248063260707</v>
      </c>
      <c r="AK33" s="34">
        <f>$H$28/'Fixed data'!$C$7</f>
        <v>-0.10632248063260707</v>
      </c>
      <c r="AL33" s="34">
        <f>$H$28/'Fixed data'!$C$7</f>
        <v>-0.10632248063260707</v>
      </c>
      <c r="AM33" s="34">
        <f>$H$28/'Fixed data'!$C$7</f>
        <v>-0.10632248063260707</v>
      </c>
      <c r="AN33" s="34">
        <f>$H$28/'Fixed data'!$C$7</f>
        <v>-0.10632248063260707</v>
      </c>
      <c r="AO33" s="34">
        <f>$H$28/'Fixed data'!$C$7</f>
        <v>-0.10632248063260707</v>
      </c>
      <c r="AP33" s="34">
        <f>$H$28/'Fixed data'!$C$7</f>
        <v>-0.10632248063260707</v>
      </c>
      <c r="AQ33" s="34">
        <f>$H$28/'Fixed data'!$C$7</f>
        <v>-0.10632248063260707</v>
      </c>
      <c r="AR33" s="34">
        <f>$H$28/'Fixed data'!$C$7</f>
        <v>-0.10632248063260707</v>
      </c>
      <c r="AS33" s="34">
        <f>$H$28/'Fixed data'!$C$7</f>
        <v>-0.10632248063260707</v>
      </c>
      <c r="AT33" s="34">
        <f>$H$28/'Fixed data'!$C$7</f>
        <v>-0.10632248063260707</v>
      </c>
      <c r="AU33" s="34">
        <f>$H$28/'Fixed data'!$C$7</f>
        <v>-0.10632248063260707</v>
      </c>
      <c r="AV33" s="34">
        <f>$H$28/'Fixed data'!$C$7</f>
        <v>-0.10632248063260707</v>
      </c>
      <c r="AW33" s="34">
        <f>$H$28/'Fixed data'!$C$7</f>
        <v>-0.10632248063260707</v>
      </c>
      <c r="AX33" s="34">
        <f>$H$28/'Fixed data'!$C$7</f>
        <v>-0.10632248063260707</v>
      </c>
      <c r="AY33" s="34">
        <f>$H$28/'Fixed data'!$C$7</f>
        <v>-0.10632248063260707</v>
      </c>
      <c r="AZ33" s="34">
        <f>$H$28/'Fixed data'!$C$7</f>
        <v>-0.10632248063260707</v>
      </c>
      <c r="BA33" s="34">
        <f>$H$28/'Fixed data'!$C$7</f>
        <v>-0.10632248063260707</v>
      </c>
      <c r="BB33" s="34"/>
      <c r="BC33" s="34"/>
      <c r="BD33" s="34"/>
    </row>
    <row r="34" spans="1:57" ht="16.5" hidden="1" customHeight="1" outlineLevel="1" x14ac:dyDescent="0.35">
      <c r="A34" s="115"/>
      <c r="B34" s="9" t="s">
        <v>5</v>
      </c>
      <c r="C34" s="11" t="s">
        <v>57</v>
      </c>
      <c r="D34" s="9" t="s">
        <v>40</v>
      </c>
      <c r="F34" s="34"/>
      <c r="G34" s="34"/>
      <c r="H34" s="34"/>
      <c r="I34" s="34"/>
      <c r="J34" s="34">
        <f>$I$28/'Fixed data'!$C$7</f>
        <v>-8.5605884488203034E-6</v>
      </c>
      <c r="K34" s="34">
        <f>$I$28/'Fixed data'!$C$7</f>
        <v>-8.5605884488203034E-6</v>
      </c>
      <c r="L34" s="34">
        <f>$I$28/'Fixed data'!$C$7</f>
        <v>-8.5605884488203034E-6</v>
      </c>
      <c r="M34" s="34">
        <f>$I$28/'Fixed data'!$C$7</f>
        <v>-8.5605884488203034E-6</v>
      </c>
      <c r="N34" s="34">
        <f>$I$28/'Fixed data'!$C$7</f>
        <v>-8.5605884488203034E-6</v>
      </c>
      <c r="O34" s="34">
        <f>$I$28/'Fixed data'!$C$7</f>
        <v>-8.5605884488203034E-6</v>
      </c>
      <c r="P34" s="34">
        <f>$I$28/'Fixed data'!$C$7</f>
        <v>-8.5605884488203034E-6</v>
      </c>
      <c r="Q34" s="34">
        <f>$I$28/'Fixed data'!$C$7</f>
        <v>-8.5605884488203034E-6</v>
      </c>
      <c r="R34" s="34">
        <f>$I$28/'Fixed data'!$C$7</f>
        <v>-8.5605884488203034E-6</v>
      </c>
      <c r="S34" s="34">
        <f>$I$28/'Fixed data'!$C$7</f>
        <v>-8.5605884488203034E-6</v>
      </c>
      <c r="T34" s="34">
        <f>$I$28/'Fixed data'!$C$7</f>
        <v>-8.5605884488203034E-6</v>
      </c>
      <c r="U34" s="34">
        <f>$I$28/'Fixed data'!$C$7</f>
        <v>-8.5605884488203034E-6</v>
      </c>
      <c r="V34" s="34">
        <f>$I$28/'Fixed data'!$C$7</f>
        <v>-8.5605884488203034E-6</v>
      </c>
      <c r="W34" s="34">
        <f>$I$28/'Fixed data'!$C$7</f>
        <v>-8.5605884488203034E-6</v>
      </c>
      <c r="X34" s="34">
        <f>$I$28/'Fixed data'!$C$7</f>
        <v>-8.5605884488203034E-6</v>
      </c>
      <c r="Y34" s="34">
        <f>$I$28/'Fixed data'!$C$7</f>
        <v>-8.5605884488203034E-6</v>
      </c>
      <c r="Z34" s="34">
        <f>$I$28/'Fixed data'!$C$7</f>
        <v>-8.5605884488203034E-6</v>
      </c>
      <c r="AA34" s="34">
        <f>$I$28/'Fixed data'!$C$7</f>
        <v>-8.5605884488203034E-6</v>
      </c>
      <c r="AB34" s="34">
        <f>$I$28/'Fixed data'!$C$7</f>
        <v>-8.5605884488203034E-6</v>
      </c>
      <c r="AC34" s="34">
        <f>$I$28/'Fixed data'!$C$7</f>
        <v>-8.5605884488203034E-6</v>
      </c>
      <c r="AD34" s="34">
        <f>$I$28/'Fixed data'!$C$7</f>
        <v>-8.5605884488203034E-6</v>
      </c>
      <c r="AE34" s="34">
        <f>$I$28/'Fixed data'!$C$7</f>
        <v>-8.5605884488203034E-6</v>
      </c>
      <c r="AF34" s="34">
        <f>$I$28/'Fixed data'!$C$7</f>
        <v>-8.5605884488203034E-6</v>
      </c>
      <c r="AG34" s="34">
        <f>$I$28/'Fixed data'!$C$7</f>
        <v>-8.5605884488203034E-6</v>
      </c>
      <c r="AH34" s="34">
        <f>$I$28/'Fixed data'!$C$7</f>
        <v>-8.5605884488203034E-6</v>
      </c>
      <c r="AI34" s="34">
        <f>$I$28/'Fixed data'!$C$7</f>
        <v>-8.5605884488203034E-6</v>
      </c>
      <c r="AJ34" s="34">
        <f>$I$28/'Fixed data'!$C$7</f>
        <v>-8.5605884488203034E-6</v>
      </c>
      <c r="AK34" s="34">
        <f>$I$28/'Fixed data'!$C$7</f>
        <v>-8.5605884488203034E-6</v>
      </c>
      <c r="AL34" s="34">
        <f>$I$28/'Fixed data'!$C$7</f>
        <v>-8.5605884488203034E-6</v>
      </c>
      <c r="AM34" s="34">
        <f>$I$28/'Fixed data'!$C$7</f>
        <v>-8.5605884488203034E-6</v>
      </c>
      <c r="AN34" s="34">
        <f>$I$28/'Fixed data'!$C$7</f>
        <v>-8.5605884488203034E-6</v>
      </c>
      <c r="AO34" s="34">
        <f>$I$28/'Fixed data'!$C$7</f>
        <v>-8.5605884488203034E-6</v>
      </c>
      <c r="AP34" s="34">
        <f>$I$28/'Fixed data'!$C$7</f>
        <v>-8.5605884488203034E-6</v>
      </c>
      <c r="AQ34" s="34">
        <f>$I$28/'Fixed data'!$C$7</f>
        <v>-8.5605884488203034E-6</v>
      </c>
      <c r="AR34" s="34">
        <f>$I$28/'Fixed data'!$C$7</f>
        <v>-8.5605884488203034E-6</v>
      </c>
      <c r="AS34" s="34">
        <f>$I$28/'Fixed data'!$C$7</f>
        <v>-8.5605884488203034E-6</v>
      </c>
      <c r="AT34" s="34">
        <f>$I$28/'Fixed data'!$C$7</f>
        <v>-8.5605884488203034E-6</v>
      </c>
      <c r="AU34" s="34">
        <f>$I$28/'Fixed data'!$C$7</f>
        <v>-8.5605884488203034E-6</v>
      </c>
      <c r="AV34" s="34">
        <f>$I$28/'Fixed data'!$C$7</f>
        <v>-8.5605884488203034E-6</v>
      </c>
      <c r="AW34" s="34">
        <f>$I$28/'Fixed data'!$C$7</f>
        <v>-8.5605884488203034E-6</v>
      </c>
      <c r="AX34" s="34">
        <f>$I$28/'Fixed data'!$C$7</f>
        <v>-8.5605884488203034E-6</v>
      </c>
      <c r="AY34" s="34">
        <f>$I$28/'Fixed data'!$C$7</f>
        <v>-8.5605884488203034E-6</v>
      </c>
      <c r="AZ34" s="34">
        <f>$I$28/'Fixed data'!$C$7</f>
        <v>-8.5605884488203034E-6</v>
      </c>
      <c r="BA34" s="34">
        <f>$I$28/'Fixed data'!$C$7</f>
        <v>-8.5605884488203034E-6</v>
      </c>
      <c r="BB34" s="34">
        <f>$I$28/'Fixed data'!$C$7</f>
        <v>-8.5605884488203034E-6</v>
      </c>
      <c r="BC34" s="34"/>
      <c r="BD34" s="34"/>
    </row>
    <row r="35" spans="1:57" ht="16.5" hidden="1" customHeight="1" outlineLevel="1" x14ac:dyDescent="0.35">
      <c r="A35" s="115"/>
      <c r="B35" s="9" t="s">
        <v>6</v>
      </c>
      <c r="C35" s="11" t="s">
        <v>58</v>
      </c>
      <c r="D35" s="9" t="s">
        <v>40</v>
      </c>
      <c r="F35" s="34"/>
      <c r="G35" s="34"/>
      <c r="H35" s="34"/>
      <c r="I35" s="34"/>
      <c r="J35" s="34"/>
      <c r="K35" s="34">
        <f>$J$28/'Fixed data'!$C$7</f>
        <v>-8.5605884488203034E-6</v>
      </c>
      <c r="L35" s="34">
        <f>$J$28/'Fixed data'!$C$7</f>
        <v>-8.5605884488203034E-6</v>
      </c>
      <c r="M35" s="34">
        <f>$J$28/'Fixed data'!$C$7</f>
        <v>-8.5605884488203034E-6</v>
      </c>
      <c r="N35" s="34">
        <f>$J$28/'Fixed data'!$C$7</f>
        <v>-8.5605884488203034E-6</v>
      </c>
      <c r="O35" s="34">
        <f>$J$28/'Fixed data'!$C$7</f>
        <v>-8.5605884488203034E-6</v>
      </c>
      <c r="P35" s="34">
        <f>$J$28/'Fixed data'!$C$7</f>
        <v>-8.5605884488203034E-6</v>
      </c>
      <c r="Q35" s="34">
        <f>$J$28/'Fixed data'!$C$7</f>
        <v>-8.5605884488203034E-6</v>
      </c>
      <c r="R35" s="34">
        <f>$J$28/'Fixed data'!$C$7</f>
        <v>-8.5605884488203034E-6</v>
      </c>
      <c r="S35" s="34">
        <f>$J$28/'Fixed data'!$C$7</f>
        <v>-8.5605884488203034E-6</v>
      </c>
      <c r="T35" s="34">
        <f>$J$28/'Fixed data'!$C$7</f>
        <v>-8.5605884488203034E-6</v>
      </c>
      <c r="U35" s="34">
        <f>$J$28/'Fixed data'!$C$7</f>
        <v>-8.5605884488203034E-6</v>
      </c>
      <c r="V35" s="34">
        <f>$J$28/'Fixed data'!$C$7</f>
        <v>-8.5605884488203034E-6</v>
      </c>
      <c r="W35" s="34">
        <f>$J$28/'Fixed data'!$C$7</f>
        <v>-8.5605884488203034E-6</v>
      </c>
      <c r="X35" s="34">
        <f>$J$28/'Fixed data'!$C$7</f>
        <v>-8.5605884488203034E-6</v>
      </c>
      <c r="Y35" s="34">
        <f>$J$28/'Fixed data'!$C$7</f>
        <v>-8.5605884488203034E-6</v>
      </c>
      <c r="Z35" s="34">
        <f>$J$28/'Fixed data'!$C$7</f>
        <v>-8.5605884488203034E-6</v>
      </c>
      <c r="AA35" s="34">
        <f>$J$28/'Fixed data'!$C$7</f>
        <v>-8.5605884488203034E-6</v>
      </c>
      <c r="AB35" s="34">
        <f>$J$28/'Fixed data'!$C$7</f>
        <v>-8.5605884488203034E-6</v>
      </c>
      <c r="AC35" s="34">
        <f>$J$28/'Fixed data'!$C$7</f>
        <v>-8.5605884488203034E-6</v>
      </c>
      <c r="AD35" s="34">
        <f>$J$28/'Fixed data'!$C$7</f>
        <v>-8.5605884488203034E-6</v>
      </c>
      <c r="AE35" s="34">
        <f>$J$28/'Fixed data'!$C$7</f>
        <v>-8.5605884488203034E-6</v>
      </c>
      <c r="AF35" s="34">
        <f>$J$28/'Fixed data'!$C$7</f>
        <v>-8.5605884488203034E-6</v>
      </c>
      <c r="AG35" s="34">
        <f>$J$28/'Fixed data'!$C$7</f>
        <v>-8.5605884488203034E-6</v>
      </c>
      <c r="AH35" s="34">
        <f>$J$28/'Fixed data'!$C$7</f>
        <v>-8.5605884488203034E-6</v>
      </c>
      <c r="AI35" s="34">
        <f>$J$28/'Fixed data'!$C$7</f>
        <v>-8.5605884488203034E-6</v>
      </c>
      <c r="AJ35" s="34">
        <f>$J$28/'Fixed data'!$C$7</f>
        <v>-8.5605884488203034E-6</v>
      </c>
      <c r="AK35" s="34">
        <f>$J$28/'Fixed data'!$C$7</f>
        <v>-8.5605884488203034E-6</v>
      </c>
      <c r="AL35" s="34">
        <f>$J$28/'Fixed data'!$C$7</f>
        <v>-8.5605884488203034E-6</v>
      </c>
      <c r="AM35" s="34">
        <f>$J$28/'Fixed data'!$C$7</f>
        <v>-8.5605884488203034E-6</v>
      </c>
      <c r="AN35" s="34">
        <f>$J$28/'Fixed data'!$C$7</f>
        <v>-8.5605884488203034E-6</v>
      </c>
      <c r="AO35" s="34">
        <f>$J$28/'Fixed data'!$C$7</f>
        <v>-8.5605884488203034E-6</v>
      </c>
      <c r="AP35" s="34">
        <f>$J$28/'Fixed data'!$C$7</f>
        <v>-8.5605884488203034E-6</v>
      </c>
      <c r="AQ35" s="34">
        <f>$J$28/'Fixed data'!$C$7</f>
        <v>-8.5605884488203034E-6</v>
      </c>
      <c r="AR35" s="34">
        <f>$J$28/'Fixed data'!$C$7</f>
        <v>-8.5605884488203034E-6</v>
      </c>
      <c r="AS35" s="34">
        <f>$J$28/'Fixed data'!$C$7</f>
        <v>-8.5605884488203034E-6</v>
      </c>
      <c r="AT35" s="34">
        <f>$J$28/'Fixed data'!$C$7</f>
        <v>-8.5605884488203034E-6</v>
      </c>
      <c r="AU35" s="34">
        <f>$J$28/'Fixed data'!$C$7</f>
        <v>-8.5605884488203034E-6</v>
      </c>
      <c r="AV35" s="34">
        <f>$J$28/'Fixed data'!$C$7</f>
        <v>-8.5605884488203034E-6</v>
      </c>
      <c r="AW35" s="34">
        <f>$J$28/'Fixed data'!$C$7</f>
        <v>-8.5605884488203034E-6</v>
      </c>
      <c r="AX35" s="34">
        <f>$J$28/'Fixed data'!$C$7</f>
        <v>-8.5605884488203034E-6</v>
      </c>
      <c r="AY35" s="34">
        <f>$J$28/'Fixed data'!$C$7</f>
        <v>-8.5605884488203034E-6</v>
      </c>
      <c r="AZ35" s="34">
        <f>$J$28/'Fixed data'!$C$7</f>
        <v>-8.5605884488203034E-6</v>
      </c>
      <c r="BA35" s="34">
        <f>$J$28/'Fixed data'!$C$7</f>
        <v>-8.5605884488203034E-6</v>
      </c>
      <c r="BB35" s="34">
        <f>$J$28/'Fixed data'!$C$7</f>
        <v>-8.5605884488203034E-6</v>
      </c>
      <c r="BC35" s="34">
        <f>$J$28/'Fixed data'!$C$7</f>
        <v>-8.5605884488203034E-6</v>
      </c>
      <c r="BD35" s="34"/>
    </row>
    <row r="36" spans="1:57" ht="16.5" hidden="1" customHeight="1" outlineLevel="1" x14ac:dyDescent="0.35">
      <c r="A36" s="115"/>
      <c r="B36" s="9" t="s">
        <v>32</v>
      </c>
      <c r="C36" s="11" t="s">
        <v>59</v>
      </c>
      <c r="D36" s="9" t="s">
        <v>40</v>
      </c>
      <c r="F36" s="34"/>
      <c r="G36" s="34"/>
      <c r="H36" s="34"/>
      <c r="I36" s="34"/>
      <c r="J36" s="34"/>
      <c r="K36" s="34"/>
      <c r="L36" s="34">
        <f>$K$28/'Fixed data'!$C$7</f>
        <v>-8.5605884488203034E-6</v>
      </c>
      <c r="M36" s="34">
        <f>$K$28/'Fixed data'!$C$7</f>
        <v>-8.5605884488203034E-6</v>
      </c>
      <c r="N36" s="34">
        <f>$K$28/'Fixed data'!$C$7</f>
        <v>-8.5605884488203034E-6</v>
      </c>
      <c r="O36" s="34">
        <f>$K$28/'Fixed data'!$C$7</f>
        <v>-8.5605884488203034E-6</v>
      </c>
      <c r="P36" s="34">
        <f>$K$28/'Fixed data'!$C$7</f>
        <v>-8.5605884488203034E-6</v>
      </c>
      <c r="Q36" s="34">
        <f>$K$28/'Fixed data'!$C$7</f>
        <v>-8.5605884488203034E-6</v>
      </c>
      <c r="R36" s="34">
        <f>$K$28/'Fixed data'!$C$7</f>
        <v>-8.5605884488203034E-6</v>
      </c>
      <c r="S36" s="34">
        <f>$K$28/'Fixed data'!$C$7</f>
        <v>-8.5605884488203034E-6</v>
      </c>
      <c r="T36" s="34">
        <f>$K$28/'Fixed data'!$C$7</f>
        <v>-8.5605884488203034E-6</v>
      </c>
      <c r="U36" s="34">
        <f>$K$28/'Fixed data'!$C$7</f>
        <v>-8.5605884488203034E-6</v>
      </c>
      <c r="V36" s="34">
        <f>$K$28/'Fixed data'!$C$7</f>
        <v>-8.5605884488203034E-6</v>
      </c>
      <c r="W36" s="34">
        <f>$K$28/'Fixed data'!$C$7</f>
        <v>-8.5605884488203034E-6</v>
      </c>
      <c r="X36" s="34">
        <f>$K$28/'Fixed data'!$C$7</f>
        <v>-8.5605884488203034E-6</v>
      </c>
      <c r="Y36" s="34">
        <f>$K$28/'Fixed data'!$C$7</f>
        <v>-8.5605884488203034E-6</v>
      </c>
      <c r="Z36" s="34">
        <f>$K$28/'Fixed data'!$C$7</f>
        <v>-8.5605884488203034E-6</v>
      </c>
      <c r="AA36" s="34">
        <f>$K$28/'Fixed data'!$C$7</f>
        <v>-8.5605884488203034E-6</v>
      </c>
      <c r="AB36" s="34">
        <f>$K$28/'Fixed data'!$C$7</f>
        <v>-8.5605884488203034E-6</v>
      </c>
      <c r="AC36" s="34">
        <f>$K$28/'Fixed data'!$C$7</f>
        <v>-8.5605884488203034E-6</v>
      </c>
      <c r="AD36" s="34">
        <f>$K$28/'Fixed data'!$C$7</f>
        <v>-8.5605884488203034E-6</v>
      </c>
      <c r="AE36" s="34">
        <f>$K$28/'Fixed data'!$C$7</f>
        <v>-8.5605884488203034E-6</v>
      </c>
      <c r="AF36" s="34">
        <f>$K$28/'Fixed data'!$C$7</f>
        <v>-8.5605884488203034E-6</v>
      </c>
      <c r="AG36" s="34">
        <f>$K$28/'Fixed data'!$C$7</f>
        <v>-8.5605884488203034E-6</v>
      </c>
      <c r="AH36" s="34">
        <f>$K$28/'Fixed data'!$C$7</f>
        <v>-8.5605884488203034E-6</v>
      </c>
      <c r="AI36" s="34">
        <f>$K$28/'Fixed data'!$C$7</f>
        <v>-8.5605884488203034E-6</v>
      </c>
      <c r="AJ36" s="34">
        <f>$K$28/'Fixed data'!$C$7</f>
        <v>-8.5605884488203034E-6</v>
      </c>
      <c r="AK36" s="34">
        <f>$K$28/'Fixed data'!$C$7</f>
        <v>-8.5605884488203034E-6</v>
      </c>
      <c r="AL36" s="34">
        <f>$K$28/'Fixed data'!$C$7</f>
        <v>-8.5605884488203034E-6</v>
      </c>
      <c r="AM36" s="34">
        <f>$K$28/'Fixed data'!$C$7</f>
        <v>-8.5605884488203034E-6</v>
      </c>
      <c r="AN36" s="34">
        <f>$K$28/'Fixed data'!$C$7</f>
        <v>-8.5605884488203034E-6</v>
      </c>
      <c r="AO36" s="34">
        <f>$K$28/'Fixed data'!$C$7</f>
        <v>-8.5605884488203034E-6</v>
      </c>
      <c r="AP36" s="34">
        <f>$K$28/'Fixed data'!$C$7</f>
        <v>-8.5605884488203034E-6</v>
      </c>
      <c r="AQ36" s="34">
        <f>$K$28/'Fixed data'!$C$7</f>
        <v>-8.5605884488203034E-6</v>
      </c>
      <c r="AR36" s="34">
        <f>$K$28/'Fixed data'!$C$7</f>
        <v>-8.5605884488203034E-6</v>
      </c>
      <c r="AS36" s="34">
        <f>$K$28/'Fixed data'!$C$7</f>
        <v>-8.5605884488203034E-6</v>
      </c>
      <c r="AT36" s="34">
        <f>$K$28/'Fixed data'!$C$7</f>
        <v>-8.5605884488203034E-6</v>
      </c>
      <c r="AU36" s="34">
        <f>$K$28/'Fixed data'!$C$7</f>
        <v>-8.5605884488203034E-6</v>
      </c>
      <c r="AV36" s="34">
        <f>$K$28/'Fixed data'!$C$7</f>
        <v>-8.5605884488203034E-6</v>
      </c>
      <c r="AW36" s="34">
        <f>$K$28/'Fixed data'!$C$7</f>
        <v>-8.5605884488203034E-6</v>
      </c>
      <c r="AX36" s="34">
        <f>$K$28/'Fixed data'!$C$7</f>
        <v>-8.5605884488203034E-6</v>
      </c>
      <c r="AY36" s="34">
        <f>$K$28/'Fixed data'!$C$7</f>
        <v>-8.5605884488203034E-6</v>
      </c>
      <c r="AZ36" s="34">
        <f>$K$28/'Fixed data'!$C$7</f>
        <v>-8.5605884488203034E-6</v>
      </c>
      <c r="BA36" s="34">
        <f>$K$28/'Fixed data'!$C$7</f>
        <v>-8.5605884488203034E-6</v>
      </c>
      <c r="BB36" s="34">
        <f>$K$28/'Fixed data'!$C$7</f>
        <v>-8.5605884488203034E-6</v>
      </c>
      <c r="BC36" s="34">
        <f>$K$28/'Fixed data'!$C$7</f>
        <v>-8.5605884488203034E-6</v>
      </c>
      <c r="BD36" s="34">
        <f>$K$28/'Fixed data'!$C$7</f>
        <v>-8.5605884488203034E-6</v>
      </c>
    </row>
    <row r="37" spans="1:57" ht="16.5" hidden="1" customHeight="1" outlineLevel="1" x14ac:dyDescent="0.35">
      <c r="A37" s="115"/>
      <c r="B37" s="9" t="s">
        <v>33</v>
      </c>
      <c r="C37" s="11" t="s">
        <v>60</v>
      </c>
      <c r="D37" s="9" t="s">
        <v>40</v>
      </c>
      <c r="F37" s="34"/>
      <c r="G37" s="34"/>
      <c r="H37" s="34"/>
      <c r="I37" s="34"/>
      <c r="J37" s="34"/>
      <c r="K37" s="34"/>
      <c r="L37" s="34"/>
      <c r="M37" s="34">
        <f>$L$28/'Fixed data'!$C$7</f>
        <v>-8.5605884488203034E-6</v>
      </c>
      <c r="N37" s="34">
        <f>$L$28/'Fixed data'!$C$7</f>
        <v>-8.5605884488203034E-6</v>
      </c>
      <c r="O37" s="34">
        <f>$L$28/'Fixed data'!$C$7</f>
        <v>-8.5605884488203034E-6</v>
      </c>
      <c r="P37" s="34">
        <f>$L$28/'Fixed data'!$C$7</f>
        <v>-8.5605884488203034E-6</v>
      </c>
      <c r="Q37" s="34">
        <f>$L$28/'Fixed data'!$C$7</f>
        <v>-8.5605884488203034E-6</v>
      </c>
      <c r="R37" s="34">
        <f>$L$28/'Fixed data'!$C$7</f>
        <v>-8.5605884488203034E-6</v>
      </c>
      <c r="S37" s="34">
        <f>$L$28/'Fixed data'!$C$7</f>
        <v>-8.5605884488203034E-6</v>
      </c>
      <c r="T37" s="34">
        <f>$L$28/'Fixed data'!$C$7</f>
        <v>-8.5605884488203034E-6</v>
      </c>
      <c r="U37" s="34">
        <f>$L$28/'Fixed data'!$C$7</f>
        <v>-8.5605884488203034E-6</v>
      </c>
      <c r="V37" s="34">
        <f>$L$28/'Fixed data'!$C$7</f>
        <v>-8.5605884488203034E-6</v>
      </c>
      <c r="W37" s="34">
        <f>$L$28/'Fixed data'!$C$7</f>
        <v>-8.5605884488203034E-6</v>
      </c>
      <c r="X37" s="34">
        <f>$L$28/'Fixed data'!$C$7</f>
        <v>-8.5605884488203034E-6</v>
      </c>
      <c r="Y37" s="34">
        <f>$L$28/'Fixed data'!$C$7</f>
        <v>-8.5605884488203034E-6</v>
      </c>
      <c r="Z37" s="34">
        <f>$L$28/'Fixed data'!$C$7</f>
        <v>-8.5605884488203034E-6</v>
      </c>
      <c r="AA37" s="34">
        <f>$L$28/'Fixed data'!$C$7</f>
        <v>-8.5605884488203034E-6</v>
      </c>
      <c r="AB37" s="34">
        <f>$L$28/'Fixed data'!$C$7</f>
        <v>-8.5605884488203034E-6</v>
      </c>
      <c r="AC37" s="34">
        <f>$L$28/'Fixed data'!$C$7</f>
        <v>-8.5605884488203034E-6</v>
      </c>
      <c r="AD37" s="34">
        <f>$L$28/'Fixed data'!$C$7</f>
        <v>-8.5605884488203034E-6</v>
      </c>
      <c r="AE37" s="34">
        <f>$L$28/'Fixed data'!$C$7</f>
        <v>-8.5605884488203034E-6</v>
      </c>
      <c r="AF37" s="34">
        <f>$L$28/'Fixed data'!$C$7</f>
        <v>-8.5605884488203034E-6</v>
      </c>
      <c r="AG37" s="34">
        <f>$L$28/'Fixed data'!$C$7</f>
        <v>-8.5605884488203034E-6</v>
      </c>
      <c r="AH37" s="34">
        <f>$L$28/'Fixed data'!$C$7</f>
        <v>-8.5605884488203034E-6</v>
      </c>
      <c r="AI37" s="34">
        <f>$L$28/'Fixed data'!$C$7</f>
        <v>-8.5605884488203034E-6</v>
      </c>
      <c r="AJ37" s="34">
        <f>$L$28/'Fixed data'!$C$7</f>
        <v>-8.5605884488203034E-6</v>
      </c>
      <c r="AK37" s="34">
        <f>$L$28/'Fixed data'!$C$7</f>
        <v>-8.5605884488203034E-6</v>
      </c>
      <c r="AL37" s="34">
        <f>$L$28/'Fixed data'!$C$7</f>
        <v>-8.5605884488203034E-6</v>
      </c>
      <c r="AM37" s="34">
        <f>$L$28/'Fixed data'!$C$7</f>
        <v>-8.5605884488203034E-6</v>
      </c>
      <c r="AN37" s="34">
        <f>$L$28/'Fixed data'!$C$7</f>
        <v>-8.5605884488203034E-6</v>
      </c>
      <c r="AO37" s="34">
        <f>$L$28/'Fixed data'!$C$7</f>
        <v>-8.5605884488203034E-6</v>
      </c>
      <c r="AP37" s="34">
        <f>$L$28/'Fixed data'!$C$7</f>
        <v>-8.5605884488203034E-6</v>
      </c>
      <c r="AQ37" s="34">
        <f>$L$28/'Fixed data'!$C$7</f>
        <v>-8.5605884488203034E-6</v>
      </c>
      <c r="AR37" s="34">
        <f>$L$28/'Fixed data'!$C$7</f>
        <v>-8.5605884488203034E-6</v>
      </c>
      <c r="AS37" s="34">
        <f>$L$28/'Fixed data'!$C$7</f>
        <v>-8.5605884488203034E-6</v>
      </c>
      <c r="AT37" s="34">
        <f>$L$28/'Fixed data'!$C$7</f>
        <v>-8.5605884488203034E-6</v>
      </c>
      <c r="AU37" s="34">
        <f>$L$28/'Fixed data'!$C$7</f>
        <v>-8.5605884488203034E-6</v>
      </c>
      <c r="AV37" s="34">
        <f>$L$28/'Fixed data'!$C$7</f>
        <v>-8.5605884488203034E-6</v>
      </c>
      <c r="AW37" s="34">
        <f>$L$28/'Fixed data'!$C$7</f>
        <v>-8.5605884488203034E-6</v>
      </c>
      <c r="AX37" s="34">
        <f>$L$28/'Fixed data'!$C$7</f>
        <v>-8.5605884488203034E-6</v>
      </c>
      <c r="AY37" s="34">
        <f>$L$28/'Fixed data'!$C$7</f>
        <v>-8.5605884488203034E-6</v>
      </c>
      <c r="AZ37" s="34">
        <f>$L$28/'Fixed data'!$C$7</f>
        <v>-8.5605884488203034E-6</v>
      </c>
      <c r="BA37" s="34">
        <f>$L$28/'Fixed data'!$C$7</f>
        <v>-8.5605884488203034E-6</v>
      </c>
      <c r="BB37" s="34">
        <f>$L$28/'Fixed data'!$C$7</f>
        <v>-8.5605884488203034E-6</v>
      </c>
      <c r="BC37" s="34">
        <f>$L$28/'Fixed data'!$C$7</f>
        <v>-8.5605884488203034E-6</v>
      </c>
      <c r="BD37" s="34">
        <f>$L$28/'Fixed data'!$C$7</f>
        <v>-8.5605884488203034E-6</v>
      </c>
    </row>
    <row r="38" spans="1:57" ht="16.5" hidden="1" customHeight="1" outlineLevel="1" x14ac:dyDescent="0.35">
      <c r="A38" s="115"/>
      <c r="B38" s="9" t="s">
        <v>110</v>
      </c>
      <c r="C38" s="11" t="s">
        <v>132</v>
      </c>
      <c r="D38" s="9" t="s">
        <v>40</v>
      </c>
      <c r="F38" s="34"/>
      <c r="G38" s="34"/>
      <c r="H38" s="34"/>
      <c r="I38" s="34"/>
      <c r="J38" s="34"/>
      <c r="K38" s="34"/>
      <c r="L38" s="34"/>
      <c r="M38" s="34"/>
      <c r="N38" s="34">
        <f>$M$28/'Fixed data'!$C$7</f>
        <v>-8.5333333333333335E-6</v>
      </c>
      <c r="O38" s="34">
        <f>$M$28/'Fixed data'!$C$7</f>
        <v>-8.5333333333333335E-6</v>
      </c>
      <c r="P38" s="34">
        <f>$M$28/'Fixed data'!$C$7</f>
        <v>-8.5333333333333335E-6</v>
      </c>
      <c r="Q38" s="34">
        <f>$M$28/'Fixed data'!$C$7</f>
        <v>-8.5333333333333335E-6</v>
      </c>
      <c r="R38" s="34">
        <f>$M$28/'Fixed data'!$C$7</f>
        <v>-8.5333333333333335E-6</v>
      </c>
      <c r="S38" s="34">
        <f>$M$28/'Fixed data'!$C$7</f>
        <v>-8.5333333333333335E-6</v>
      </c>
      <c r="T38" s="34">
        <f>$M$28/'Fixed data'!$C$7</f>
        <v>-8.5333333333333335E-6</v>
      </c>
      <c r="U38" s="34">
        <f>$M$28/'Fixed data'!$C$7</f>
        <v>-8.5333333333333335E-6</v>
      </c>
      <c r="V38" s="34">
        <f>$M$28/'Fixed data'!$C$7</f>
        <v>-8.5333333333333335E-6</v>
      </c>
      <c r="W38" s="34">
        <f>$M$28/'Fixed data'!$C$7</f>
        <v>-8.5333333333333335E-6</v>
      </c>
      <c r="X38" s="34">
        <f>$M$28/'Fixed data'!$C$7</f>
        <v>-8.5333333333333335E-6</v>
      </c>
      <c r="Y38" s="34">
        <f>$M$28/'Fixed data'!$C$7</f>
        <v>-8.5333333333333335E-6</v>
      </c>
      <c r="Z38" s="34">
        <f>$M$28/'Fixed data'!$C$7</f>
        <v>-8.5333333333333335E-6</v>
      </c>
      <c r="AA38" s="34">
        <f>$M$28/'Fixed data'!$C$7</f>
        <v>-8.5333333333333335E-6</v>
      </c>
      <c r="AB38" s="34">
        <f>$M$28/'Fixed data'!$C$7</f>
        <v>-8.5333333333333335E-6</v>
      </c>
      <c r="AC38" s="34">
        <f>$M$28/'Fixed data'!$C$7</f>
        <v>-8.5333333333333335E-6</v>
      </c>
      <c r="AD38" s="34">
        <f>$M$28/'Fixed data'!$C$7</f>
        <v>-8.5333333333333335E-6</v>
      </c>
      <c r="AE38" s="34">
        <f>$M$28/'Fixed data'!$C$7</f>
        <v>-8.5333333333333335E-6</v>
      </c>
      <c r="AF38" s="34">
        <f>$M$28/'Fixed data'!$C$7</f>
        <v>-8.5333333333333335E-6</v>
      </c>
      <c r="AG38" s="34">
        <f>$M$28/'Fixed data'!$C$7</f>
        <v>-8.5333333333333335E-6</v>
      </c>
      <c r="AH38" s="34">
        <f>$M$28/'Fixed data'!$C$7</f>
        <v>-8.5333333333333335E-6</v>
      </c>
      <c r="AI38" s="34">
        <f>$M$28/'Fixed data'!$C$7</f>
        <v>-8.5333333333333335E-6</v>
      </c>
      <c r="AJ38" s="34">
        <f>$M$28/'Fixed data'!$C$7</f>
        <v>-8.5333333333333335E-6</v>
      </c>
      <c r="AK38" s="34">
        <f>$M$28/'Fixed data'!$C$7</f>
        <v>-8.5333333333333335E-6</v>
      </c>
      <c r="AL38" s="34">
        <f>$M$28/'Fixed data'!$C$7</f>
        <v>-8.5333333333333335E-6</v>
      </c>
      <c r="AM38" s="34">
        <f>$M$28/'Fixed data'!$C$7</f>
        <v>-8.5333333333333335E-6</v>
      </c>
      <c r="AN38" s="34">
        <f>$M$28/'Fixed data'!$C$7</f>
        <v>-8.5333333333333335E-6</v>
      </c>
      <c r="AO38" s="34">
        <f>$M$28/'Fixed data'!$C$7</f>
        <v>-8.5333333333333335E-6</v>
      </c>
      <c r="AP38" s="34">
        <f>$M$28/'Fixed data'!$C$7</f>
        <v>-8.5333333333333335E-6</v>
      </c>
      <c r="AQ38" s="34">
        <f>$M$28/'Fixed data'!$C$7</f>
        <v>-8.5333333333333335E-6</v>
      </c>
      <c r="AR38" s="34">
        <f>$M$28/'Fixed data'!$C$7</f>
        <v>-8.5333333333333335E-6</v>
      </c>
      <c r="AS38" s="34">
        <f>$M$28/'Fixed data'!$C$7</f>
        <v>-8.5333333333333335E-6</v>
      </c>
      <c r="AT38" s="34">
        <f>$M$28/'Fixed data'!$C$7</f>
        <v>-8.5333333333333335E-6</v>
      </c>
      <c r="AU38" s="34">
        <f>$M$28/'Fixed data'!$C$7</f>
        <v>-8.5333333333333335E-6</v>
      </c>
      <c r="AV38" s="34">
        <f>$M$28/'Fixed data'!$C$7</f>
        <v>-8.5333333333333335E-6</v>
      </c>
      <c r="AW38" s="34">
        <f>$M$28/'Fixed data'!$C$7</f>
        <v>-8.5333333333333335E-6</v>
      </c>
      <c r="AX38" s="34">
        <f>$M$28/'Fixed data'!$C$7</f>
        <v>-8.5333333333333335E-6</v>
      </c>
      <c r="AY38" s="34">
        <f>$M$28/'Fixed data'!$C$7</f>
        <v>-8.5333333333333335E-6</v>
      </c>
      <c r="AZ38" s="34">
        <f>$M$28/'Fixed data'!$C$7</f>
        <v>-8.5333333333333335E-6</v>
      </c>
      <c r="BA38" s="34">
        <f>$M$28/'Fixed data'!$C$7</f>
        <v>-8.5333333333333335E-6</v>
      </c>
      <c r="BB38" s="34">
        <f>$M$28/'Fixed data'!$C$7</f>
        <v>-8.5333333333333335E-6</v>
      </c>
      <c r="BC38" s="34">
        <f>$M$28/'Fixed data'!$C$7</f>
        <v>-8.5333333333333335E-6</v>
      </c>
      <c r="BD38" s="34">
        <f>$M$28/'Fixed data'!$C$7</f>
        <v>-8.5333333333333335E-6</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-8.5333333333333335E-6</v>
      </c>
      <c r="P39" s="34">
        <f>$N$28/'Fixed data'!$C$7</f>
        <v>-8.5333333333333335E-6</v>
      </c>
      <c r="Q39" s="34">
        <f>$N$28/'Fixed data'!$C$7</f>
        <v>-8.5333333333333335E-6</v>
      </c>
      <c r="R39" s="34">
        <f>$N$28/'Fixed data'!$C$7</f>
        <v>-8.5333333333333335E-6</v>
      </c>
      <c r="S39" s="34">
        <f>$N$28/'Fixed data'!$C$7</f>
        <v>-8.5333333333333335E-6</v>
      </c>
      <c r="T39" s="34">
        <f>$N$28/'Fixed data'!$C$7</f>
        <v>-8.5333333333333335E-6</v>
      </c>
      <c r="U39" s="34">
        <f>$N$28/'Fixed data'!$C$7</f>
        <v>-8.5333333333333335E-6</v>
      </c>
      <c r="V39" s="34">
        <f>$N$28/'Fixed data'!$C$7</f>
        <v>-8.5333333333333335E-6</v>
      </c>
      <c r="W39" s="34">
        <f>$N$28/'Fixed data'!$C$7</f>
        <v>-8.5333333333333335E-6</v>
      </c>
      <c r="X39" s="34">
        <f>$N$28/'Fixed data'!$C$7</f>
        <v>-8.5333333333333335E-6</v>
      </c>
      <c r="Y39" s="34">
        <f>$N$28/'Fixed data'!$C$7</f>
        <v>-8.5333333333333335E-6</v>
      </c>
      <c r="Z39" s="34">
        <f>$N$28/'Fixed data'!$C$7</f>
        <v>-8.5333333333333335E-6</v>
      </c>
      <c r="AA39" s="34">
        <f>$N$28/'Fixed data'!$C$7</f>
        <v>-8.5333333333333335E-6</v>
      </c>
      <c r="AB39" s="34">
        <f>$N$28/'Fixed data'!$C$7</f>
        <v>-8.5333333333333335E-6</v>
      </c>
      <c r="AC39" s="34">
        <f>$N$28/'Fixed data'!$C$7</f>
        <v>-8.5333333333333335E-6</v>
      </c>
      <c r="AD39" s="34">
        <f>$N$28/'Fixed data'!$C$7</f>
        <v>-8.5333333333333335E-6</v>
      </c>
      <c r="AE39" s="34">
        <f>$N$28/'Fixed data'!$C$7</f>
        <v>-8.5333333333333335E-6</v>
      </c>
      <c r="AF39" s="34">
        <f>$N$28/'Fixed data'!$C$7</f>
        <v>-8.5333333333333335E-6</v>
      </c>
      <c r="AG39" s="34">
        <f>$N$28/'Fixed data'!$C$7</f>
        <v>-8.5333333333333335E-6</v>
      </c>
      <c r="AH39" s="34">
        <f>$N$28/'Fixed data'!$C$7</f>
        <v>-8.5333333333333335E-6</v>
      </c>
      <c r="AI39" s="34">
        <f>$N$28/'Fixed data'!$C$7</f>
        <v>-8.5333333333333335E-6</v>
      </c>
      <c r="AJ39" s="34">
        <f>$N$28/'Fixed data'!$C$7</f>
        <v>-8.5333333333333335E-6</v>
      </c>
      <c r="AK39" s="34">
        <f>$N$28/'Fixed data'!$C$7</f>
        <v>-8.5333333333333335E-6</v>
      </c>
      <c r="AL39" s="34">
        <f>$N$28/'Fixed data'!$C$7</f>
        <v>-8.5333333333333335E-6</v>
      </c>
      <c r="AM39" s="34">
        <f>$N$28/'Fixed data'!$C$7</f>
        <v>-8.5333333333333335E-6</v>
      </c>
      <c r="AN39" s="34">
        <f>$N$28/'Fixed data'!$C$7</f>
        <v>-8.5333333333333335E-6</v>
      </c>
      <c r="AO39" s="34">
        <f>$N$28/'Fixed data'!$C$7</f>
        <v>-8.5333333333333335E-6</v>
      </c>
      <c r="AP39" s="34">
        <f>$N$28/'Fixed data'!$C$7</f>
        <v>-8.5333333333333335E-6</v>
      </c>
      <c r="AQ39" s="34">
        <f>$N$28/'Fixed data'!$C$7</f>
        <v>-8.5333333333333335E-6</v>
      </c>
      <c r="AR39" s="34">
        <f>$N$28/'Fixed data'!$C$7</f>
        <v>-8.5333333333333335E-6</v>
      </c>
      <c r="AS39" s="34">
        <f>$N$28/'Fixed data'!$C$7</f>
        <v>-8.5333333333333335E-6</v>
      </c>
      <c r="AT39" s="34">
        <f>$N$28/'Fixed data'!$C$7</f>
        <v>-8.5333333333333335E-6</v>
      </c>
      <c r="AU39" s="34">
        <f>$N$28/'Fixed data'!$C$7</f>
        <v>-8.5333333333333335E-6</v>
      </c>
      <c r="AV39" s="34">
        <f>$N$28/'Fixed data'!$C$7</f>
        <v>-8.5333333333333335E-6</v>
      </c>
      <c r="AW39" s="34">
        <f>$N$28/'Fixed data'!$C$7</f>
        <v>-8.5333333333333335E-6</v>
      </c>
      <c r="AX39" s="34">
        <f>$N$28/'Fixed data'!$C$7</f>
        <v>-8.5333333333333335E-6</v>
      </c>
      <c r="AY39" s="34">
        <f>$N$28/'Fixed data'!$C$7</f>
        <v>-8.5333333333333335E-6</v>
      </c>
      <c r="AZ39" s="34">
        <f>$N$28/'Fixed data'!$C$7</f>
        <v>-8.5333333333333335E-6</v>
      </c>
      <c r="BA39" s="34">
        <f>$N$28/'Fixed data'!$C$7</f>
        <v>-8.5333333333333335E-6</v>
      </c>
      <c r="BB39" s="34">
        <f>$N$28/'Fixed data'!$C$7</f>
        <v>-8.5333333333333335E-6</v>
      </c>
      <c r="BC39" s="34">
        <f>$N$28/'Fixed data'!$C$7</f>
        <v>-8.5333333333333335E-6</v>
      </c>
      <c r="BD39" s="34">
        <f>$N$28/'Fixed data'!$C$7</f>
        <v>-8.5333333333333335E-6</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-8.5333333333333335E-6</v>
      </c>
      <c r="Q40" s="34">
        <f>$O$28/'Fixed data'!$C$7</f>
        <v>-8.5333333333333335E-6</v>
      </c>
      <c r="R40" s="34">
        <f>$O$28/'Fixed data'!$C$7</f>
        <v>-8.5333333333333335E-6</v>
      </c>
      <c r="S40" s="34">
        <f>$O$28/'Fixed data'!$C$7</f>
        <v>-8.5333333333333335E-6</v>
      </c>
      <c r="T40" s="34">
        <f>$O$28/'Fixed data'!$C$7</f>
        <v>-8.5333333333333335E-6</v>
      </c>
      <c r="U40" s="34">
        <f>$O$28/'Fixed data'!$C$7</f>
        <v>-8.5333333333333335E-6</v>
      </c>
      <c r="V40" s="34">
        <f>$O$28/'Fixed data'!$C$7</f>
        <v>-8.5333333333333335E-6</v>
      </c>
      <c r="W40" s="34">
        <f>$O$28/'Fixed data'!$C$7</f>
        <v>-8.5333333333333335E-6</v>
      </c>
      <c r="X40" s="34">
        <f>$O$28/'Fixed data'!$C$7</f>
        <v>-8.5333333333333335E-6</v>
      </c>
      <c r="Y40" s="34">
        <f>$O$28/'Fixed data'!$C$7</f>
        <v>-8.5333333333333335E-6</v>
      </c>
      <c r="Z40" s="34">
        <f>$O$28/'Fixed data'!$C$7</f>
        <v>-8.5333333333333335E-6</v>
      </c>
      <c r="AA40" s="34">
        <f>$O$28/'Fixed data'!$C$7</f>
        <v>-8.5333333333333335E-6</v>
      </c>
      <c r="AB40" s="34">
        <f>$O$28/'Fixed data'!$C$7</f>
        <v>-8.5333333333333335E-6</v>
      </c>
      <c r="AC40" s="34">
        <f>$O$28/'Fixed data'!$C$7</f>
        <v>-8.5333333333333335E-6</v>
      </c>
      <c r="AD40" s="34">
        <f>$O$28/'Fixed data'!$C$7</f>
        <v>-8.5333333333333335E-6</v>
      </c>
      <c r="AE40" s="34">
        <f>$O$28/'Fixed data'!$C$7</f>
        <v>-8.5333333333333335E-6</v>
      </c>
      <c r="AF40" s="34">
        <f>$O$28/'Fixed data'!$C$7</f>
        <v>-8.5333333333333335E-6</v>
      </c>
      <c r="AG40" s="34">
        <f>$O$28/'Fixed data'!$C$7</f>
        <v>-8.5333333333333335E-6</v>
      </c>
      <c r="AH40" s="34">
        <f>$O$28/'Fixed data'!$C$7</f>
        <v>-8.5333333333333335E-6</v>
      </c>
      <c r="AI40" s="34">
        <f>$O$28/'Fixed data'!$C$7</f>
        <v>-8.5333333333333335E-6</v>
      </c>
      <c r="AJ40" s="34">
        <f>$O$28/'Fixed data'!$C$7</f>
        <v>-8.5333333333333335E-6</v>
      </c>
      <c r="AK40" s="34">
        <f>$O$28/'Fixed data'!$C$7</f>
        <v>-8.5333333333333335E-6</v>
      </c>
      <c r="AL40" s="34">
        <f>$O$28/'Fixed data'!$C$7</f>
        <v>-8.5333333333333335E-6</v>
      </c>
      <c r="AM40" s="34">
        <f>$O$28/'Fixed data'!$C$7</f>
        <v>-8.5333333333333335E-6</v>
      </c>
      <c r="AN40" s="34">
        <f>$O$28/'Fixed data'!$C$7</f>
        <v>-8.5333333333333335E-6</v>
      </c>
      <c r="AO40" s="34">
        <f>$O$28/'Fixed data'!$C$7</f>
        <v>-8.5333333333333335E-6</v>
      </c>
      <c r="AP40" s="34">
        <f>$O$28/'Fixed data'!$C$7</f>
        <v>-8.5333333333333335E-6</v>
      </c>
      <c r="AQ40" s="34">
        <f>$O$28/'Fixed data'!$C$7</f>
        <v>-8.5333333333333335E-6</v>
      </c>
      <c r="AR40" s="34">
        <f>$O$28/'Fixed data'!$C$7</f>
        <v>-8.5333333333333335E-6</v>
      </c>
      <c r="AS40" s="34">
        <f>$O$28/'Fixed data'!$C$7</f>
        <v>-8.5333333333333335E-6</v>
      </c>
      <c r="AT40" s="34">
        <f>$O$28/'Fixed data'!$C$7</f>
        <v>-8.5333333333333335E-6</v>
      </c>
      <c r="AU40" s="34">
        <f>$O$28/'Fixed data'!$C$7</f>
        <v>-8.5333333333333335E-6</v>
      </c>
      <c r="AV40" s="34">
        <f>$O$28/'Fixed data'!$C$7</f>
        <v>-8.5333333333333335E-6</v>
      </c>
      <c r="AW40" s="34">
        <f>$O$28/'Fixed data'!$C$7</f>
        <v>-8.5333333333333335E-6</v>
      </c>
      <c r="AX40" s="34">
        <f>$O$28/'Fixed data'!$C$7</f>
        <v>-8.5333333333333335E-6</v>
      </c>
      <c r="AY40" s="34">
        <f>$O$28/'Fixed data'!$C$7</f>
        <v>-8.5333333333333335E-6</v>
      </c>
      <c r="AZ40" s="34">
        <f>$O$28/'Fixed data'!$C$7</f>
        <v>-8.5333333333333335E-6</v>
      </c>
      <c r="BA40" s="34">
        <f>$O$28/'Fixed data'!$C$7</f>
        <v>-8.5333333333333335E-6</v>
      </c>
      <c r="BB40" s="34">
        <f>$O$28/'Fixed data'!$C$7</f>
        <v>-8.5333333333333335E-6</v>
      </c>
      <c r="BC40" s="34">
        <f>$O$28/'Fixed data'!$C$7</f>
        <v>-8.5333333333333335E-6</v>
      </c>
      <c r="BD40" s="34">
        <f>$O$28/'Fixed data'!$C$7</f>
        <v>-8.5333333333333335E-6</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-8.5333333333333335E-6</v>
      </c>
      <c r="R41" s="34">
        <f>$P$28/'Fixed data'!$C$7</f>
        <v>-8.5333333333333335E-6</v>
      </c>
      <c r="S41" s="34">
        <f>$P$28/'Fixed data'!$C$7</f>
        <v>-8.5333333333333335E-6</v>
      </c>
      <c r="T41" s="34">
        <f>$P$28/'Fixed data'!$C$7</f>
        <v>-8.5333333333333335E-6</v>
      </c>
      <c r="U41" s="34">
        <f>$P$28/'Fixed data'!$C$7</f>
        <v>-8.5333333333333335E-6</v>
      </c>
      <c r="V41" s="34">
        <f>$P$28/'Fixed data'!$C$7</f>
        <v>-8.5333333333333335E-6</v>
      </c>
      <c r="W41" s="34">
        <f>$P$28/'Fixed data'!$C$7</f>
        <v>-8.5333333333333335E-6</v>
      </c>
      <c r="X41" s="34">
        <f>$P$28/'Fixed data'!$C$7</f>
        <v>-8.5333333333333335E-6</v>
      </c>
      <c r="Y41" s="34">
        <f>$P$28/'Fixed data'!$C$7</f>
        <v>-8.5333333333333335E-6</v>
      </c>
      <c r="Z41" s="34">
        <f>$P$28/'Fixed data'!$C$7</f>
        <v>-8.5333333333333335E-6</v>
      </c>
      <c r="AA41" s="34">
        <f>$P$28/'Fixed data'!$C$7</f>
        <v>-8.5333333333333335E-6</v>
      </c>
      <c r="AB41" s="34">
        <f>$P$28/'Fixed data'!$C$7</f>
        <v>-8.5333333333333335E-6</v>
      </c>
      <c r="AC41" s="34">
        <f>$P$28/'Fixed data'!$C$7</f>
        <v>-8.5333333333333335E-6</v>
      </c>
      <c r="AD41" s="34">
        <f>$P$28/'Fixed data'!$C$7</f>
        <v>-8.5333333333333335E-6</v>
      </c>
      <c r="AE41" s="34">
        <f>$P$28/'Fixed data'!$C$7</f>
        <v>-8.5333333333333335E-6</v>
      </c>
      <c r="AF41" s="34">
        <f>$P$28/'Fixed data'!$C$7</f>
        <v>-8.5333333333333335E-6</v>
      </c>
      <c r="AG41" s="34">
        <f>$P$28/'Fixed data'!$C$7</f>
        <v>-8.5333333333333335E-6</v>
      </c>
      <c r="AH41" s="34">
        <f>$P$28/'Fixed data'!$C$7</f>
        <v>-8.5333333333333335E-6</v>
      </c>
      <c r="AI41" s="34">
        <f>$P$28/'Fixed data'!$C$7</f>
        <v>-8.5333333333333335E-6</v>
      </c>
      <c r="AJ41" s="34">
        <f>$P$28/'Fixed data'!$C$7</f>
        <v>-8.5333333333333335E-6</v>
      </c>
      <c r="AK41" s="34">
        <f>$P$28/'Fixed data'!$C$7</f>
        <v>-8.5333333333333335E-6</v>
      </c>
      <c r="AL41" s="34">
        <f>$P$28/'Fixed data'!$C$7</f>
        <v>-8.5333333333333335E-6</v>
      </c>
      <c r="AM41" s="34">
        <f>$P$28/'Fixed data'!$C$7</f>
        <v>-8.5333333333333335E-6</v>
      </c>
      <c r="AN41" s="34">
        <f>$P$28/'Fixed data'!$C$7</f>
        <v>-8.5333333333333335E-6</v>
      </c>
      <c r="AO41" s="34">
        <f>$P$28/'Fixed data'!$C$7</f>
        <v>-8.5333333333333335E-6</v>
      </c>
      <c r="AP41" s="34">
        <f>$P$28/'Fixed data'!$C$7</f>
        <v>-8.5333333333333335E-6</v>
      </c>
      <c r="AQ41" s="34">
        <f>$P$28/'Fixed data'!$C$7</f>
        <v>-8.5333333333333335E-6</v>
      </c>
      <c r="AR41" s="34">
        <f>$P$28/'Fixed data'!$C$7</f>
        <v>-8.5333333333333335E-6</v>
      </c>
      <c r="AS41" s="34">
        <f>$P$28/'Fixed data'!$C$7</f>
        <v>-8.5333333333333335E-6</v>
      </c>
      <c r="AT41" s="34">
        <f>$P$28/'Fixed data'!$C$7</f>
        <v>-8.5333333333333335E-6</v>
      </c>
      <c r="AU41" s="34">
        <f>$P$28/'Fixed data'!$C$7</f>
        <v>-8.5333333333333335E-6</v>
      </c>
      <c r="AV41" s="34">
        <f>$P$28/'Fixed data'!$C$7</f>
        <v>-8.5333333333333335E-6</v>
      </c>
      <c r="AW41" s="34">
        <f>$P$28/'Fixed data'!$C$7</f>
        <v>-8.5333333333333335E-6</v>
      </c>
      <c r="AX41" s="34">
        <f>$P$28/'Fixed data'!$C$7</f>
        <v>-8.5333333333333335E-6</v>
      </c>
      <c r="AY41" s="34">
        <f>$P$28/'Fixed data'!$C$7</f>
        <v>-8.5333333333333335E-6</v>
      </c>
      <c r="AZ41" s="34">
        <f>$P$28/'Fixed data'!$C$7</f>
        <v>-8.5333333333333335E-6</v>
      </c>
      <c r="BA41" s="34">
        <f>$P$28/'Fixed data'!$C$7</f>
        <v>-8.5333333333333335E-6</v>
      </c>
      <c r="BB41" s="34">
        <f>$P$28/'Fixed data'!$C$7</f>
        <v>-8.5333333333333335E-6</v>
      </c>
      <c r="BC41" s="34">
        <f>$P$28/'Fixed data'!$C$7</f>
        <v>-8.5333333333333335E-6</v>
      </c>
      <c r="BD41" s="34">
        <f>$P$28/'Fixed data'!$C$7</f>
        <v>-8.5333333333333335E-6</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-8.5333333333333335E-6</v>
      </c>
      <c r="S42" s="34">
        <f>$Q$28/'Fixed data'!$C$7</f>
        <v>-8.5333333333333335E-6</v>
      </c>
      <c r="T42" s="34">
        <f>$Q$28/'Fixed data'!$C$7</f>
        <v>-8.5333333333333335E-6</v>
      </c>
      <c r="U42" s="34">
        <f>$Q$28/'Fixed data'!$C$7</f>
        <v>-8.5333333333333335E-6</v>
      </c>
      <c r="V42" s="34">
        <f>$Q$28/'Fixed data'!$C$7</f>
        <v>-8.5333333333333335E-6</v>
      </c>
      <c r="W42" s="34">
        <f>$Q$28/'Fixed data'!$C$7</f>
        <v>-8.5333333333333335E-6</v>
      </c>
      <c r="X42" s="34">
        <f>$Q$28/'Fixed data'!$C$7</f>
        <v>-8.5333333333333335E-6</v>
      </c>
      <c r="Y42" s="34">
        <f>$Q$28/'Fixed data'!$C$7</f>
        <v>-8.5333333333333335E-6</v>
      </c>
      <c r="Z42" s="34">
        <f>$Q$28/'Fixed data'!$C$7</f>
        <v>-8.5333333333333335E-6</v>
      </c>
      <c r="AA42" s="34">
        <f>$Q$28/'Fixed data'!$C$7</f>
        <v>-8.5333333333333335E-6</v>
      </c>
      <c r="AB42" s="34">
        <f>$Q$28/'Fixed data'!$C$7</f>
        <v>-8.5333333333333335E-6</v>
      </c>
      <c r="AC42" s="34">
        <f>$Q$28/'Fixed data'!$C$7</f>
        <v>-8.5333333333333335E-6</v>
      </c>
      <c r="AD42" s="34">
        <f>$Q$28/'Fixed data'!$C$7</f>
        <v>-8.5333333333333335E-6</v>
      </c>
      <c r="AE42" s="34">
        <f>$Q$28/'Fixed data'!$C$7</f>
        <v>-8.5333333333333335E-6</v>
      </c>
      <c r="AF42" s="34">
        <f>$Q$28/'Fixed data'!$C$7</f>
        <v>-8.5333333333333335E-6</v>
      </c>
      <c r="AG42" s="34">
        <f>$Q$28/'Fixed data'!$C$7</f>
        <v>-8.5333333333333335E-6</v>
      </c>
      <c r="AH42" s="34">
        <f>$Q$28/'Fixed data'!$C$7</f>
        <v>-8.5333333333333335E-6</v>
      </c>
      <c r="AI42" s="34">
        <f>$Q$28/'Fixed data'!$C$7</f>
        <v>-8.5333333333333335E-6</v>
      </c>
      <c r="AJ42" s="34">
        <f>$Q$28/'Fixed data'!$C$7</f>
        <v>-8.5333333333333335E-6</v>
      </c>
      <c r="AK42" s="34">
        <f>$Q$28/'Fixed data'!$C$7</f>
        <v>-8.5333333333333335E-6</v>
      </c>
      <c r="AL42" s="34">
        <f>$Q$28/'Fixed data'!$C$7</f>
        <v>-8.5333333333333335E-6</v>
      </c>
      <c r="AM42" s="34">
        <f>$Q$28/'Fixed data'!$C$7</f>
        <v>-8.5333333333333335E-6</v>
      </c>
      <c r="AN42" s="34">
        <f>$Q$28/'Fixed data'!$C$7</f>
        <v>-8.5333333333333335E-6</v>
      </c>
      <c r="AO42" s="34">
        <f>$Q$28/'Fixed data'!$C$7</f>
        <v>-8.5333333333333335E-6</v>
      </c>
      <c r="AP42" s="34">
        <f>$Q$28/'Fixed data'!$C$7</f>
        <v>-8.5333333333333335E-6</v>
      </c>
      <c r="AQ42" s="34">
        <f>$Q$28/'Fixed data'!$C$7</f>
        <v>-8.5333333333333335E-6</v>
      </c>
      <c r="AR42" s="34">
        <f>$Q$28/'Fixed data'!$C$7</f>
        <v>-8.5333333333333335E-6</v>
      </c>
      <c r="AS42" s="34">
        <f>$Q$28/'Fixed data'!$C$7</f>
        <v>-8.5333333333333335E-6</v>
      </c>
      <c r="AT42" s="34">
        <f>$Q$28/'Fixed data'!$C$7</f>
        <v>-8.5333333333333335E-6</v>
      </c>
      <c r="AU42" s="34">
        <f>$Q$28/'Fixed data'!$C$7</f>
        <v>-8.5333333333333335E-6</v>
      </c>
      <c r="AV42" s="34">
        <f>$Q$28/'Fixed data'!$C$7</f>
        <v>-8.5333333333333335E-6</v>
      </c>
      <c r="AW42" s="34">
        <f>$Q$28/'Fixed data'!$C$7</f>
        <v>-8.5333333333333335E-6</v>
      </c>
      <c r="AX42" s="34">
        <f>$Q$28/'Fixed data'!$C$7</f>
        <v>-8.5333333333333335E-6</v>
      </c>
      <c r="AY42" s="34">
        <f>$Q$28/'Fixed data'!$C$7</f>
        <v>-8.5333333333333335E-6</v>
      </c>
      <c r="AZ42" s="34">
        <f>$Q$28/'Fixed data'!$C$7</f>
        <v>-8.5333333333333335E-6</v>
      </c>
      <c r="BA42" s="34">
        <f>$Q$28/'Fixed data'!$C$7</f>
        <v>-8.5333333333333335E-6</v>
      </c>
      <c r="BB42" s="34">
        <f>$Q$28/'Fixed data'!$C$7</f>
        <v>-8.5333333333333335E-6</v>
      </c>
      <c r="BC42" s="34">
        <f>$Q$28/'Fixed data'!$C$7</f>
        <v>-8.5333333333333335E-6</v>
      </c>
      <c r="BD42" s="34">
        <f>$Q$28/'Fixed data'!$C$7</f>
        <v>-8.5333333333333335E-6</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-8.5333333333333335E-6</v>
      </c>
      <c r="T43" s="34">
        <f>$R$28/'Fixed data'!$C$7</f>
        <v>-8.5333333333333335E-6</v>
      </c>
      <c r="U43" s="34">
        <f>$R$28/'Fixed data'!$C$7</f>
        <v>-8.5333333333333335E-6</v>
      </c>
      <c r="V43" s="34">
        <f>$R$28/'Fixed data'!$C$7</f>
        <v>-8.5333333333333335E-6</v>
      </c>
      <c r="W43" s="34">
        <f>$R$28/'Fixed data'!$C$7</f>
        <v>-8.5333333333333335E-6</v>
      </c>
      <c r="X43" s="34">
        <f>$R$28/'Fixed data'!$C$7</f>
        <v>-8.5333333333333335E-6</v>
      </c>
      <c r="Y43" s="34">
        <f>$R$28/'Fixed data'!$C$7</f>
        <v>-8.5333333333333335E-6</v>
      </c>
      <c r="Z43" s="34">
        <f>$R$28/'Fixed data'!$C$7</f>
        <v>-8.5333333333333335E-6</v>
      </c>
      <c r="AA43" s="34">
        <f>$R$28/'Fixed data'!$C$7</f>
        <v>-8.5333333333333335E-6</v>
      </c>
      <c r="AB43" s="34">
        <f>$R$28/'Fixed data'!$C$7</f>
        <v>-8.5333333333333335E-6</v>
      </c>
      <c r="AC43" s="34">
        <f>$R$28/'Fixed data'!$C$7</f>
        <v>-8.5333333333333335E-6</v>
      </c>
      <c r="AD43" s="34">
        <f>$R$28/'Fixed data'!$C$7</f>
        <v>-8.5333333333333335E-6</v>
      </c>
      <c r="AE43" s="34">
        <f>$R$28/'Fixed data'!$C$7</f>
        <v>-8.5333333333333335E-6</v>
      </c>
      <c r="AF43" s="34">
        <f>$R$28/'Fixed data'!$C$7</f>
        <v>-8.5333333333333335E-6</v>
      </c>
      <c r="AG43" s="34">
        <f>$R$28/'Fixed data'!$C$7</f>
        <v>-8.5333333333333335E-6</v>
      </c>
      <c r="AH43" s="34">
        <f>$R$28/'Fixed data'!$C$7</f>
        <v>-8.5333333333333335E-6</v>
      </c>
      <c r="AI43" s="34">
        <f>$R$28/'Fixed data'!$C$7</f>
        <v>-8.5333333333333335E-6</v>
      </c>
      <c r="AJ43" s="34">
        <f>$R$28/'Fixed data'!$C$7</f>
        <v>-8.5333333333333335E-6</v>
      </c>
      <c r="AK43" s="34">
        <f>$R$28/'Fixed data'!$C$7</f>
        <v>-8.5333333333333335E-6</v>
      </c>
      <c r="AL43" s="34">
        <f>$R$28/'Fixed data'!$C$7</f>
        <v>-8.5333333333333335E-6</v>
      </c>
      <c r="AM43" s="34">
        <f>$R$28/'Fixed data'!$C$7</f>
        <v>-8.5333333333333335E-6</v>
      </c>
      <c r="AN43" s="34">
        <f>$R$28/'Fixed data'!$C$7</f>
        <v>-8.5333333333333335E-6</v>
      </c>
      <c r="AO43" s="34">
        <f>$R$28/'Fixed data'!$C$7</f>
        <v>-8.5333333333333335E-6</v>
      </c>
      <c r="AP43" s="34">
        <f>$R$28/'Fixed data'!$C$7</f>
        <v>-8.5333333333333335E-6</v>
      </c>
      <c r="AQ43" s="34">
        <f>$R$28/'Fixed data'!$C$7</f>
        <v>-8.5333333333333335E-6</v>
      </c>
      <c r="AR43" s="34">
        <f>$R$28/'Fixed data'!$C$7</f>
        <v>-8.5333333333333335E-6</v>
      </c>
      <c r="AS43" s="34">
        <f>$R$28/'Fixed data'!$C$7</f>
        <v>-8.5333333333333335E-6</v>
      </c>
      <c r="AT43" s="34">
        <f>$R$28/'Fixed data'!$C$7</f>
        <v>-8.5333333333333335E-6</v>
      </c>
      <c r="AU43" s="34">
        <f>$R$28/'Fixed data'!$C$7</f>
        <v>-8.5333333333333335E-6</v>
      </c>
      <c r="AV43" s="34">
        <f>$R$28/'Fixed data'!$C$7</f>
        <v>-8.5333333333333335E-6</v>
      </c>
      <c r="AW43" s="34">
        <f>$R$28/'Fixed data'!$C$7</f>
        <v>-8.5333333333333335E-6</v>
      </c>
      <c r="AX43" s="34">
        <f>$R$28/'Fixed data'!$C$7</f>
        <v>-8.5333333333333335E-6</v>
      </c>
      <c r="AY43" s="34">
        <f>$R$28/'Fixed data'!$C$7</f>
        <v>-8.5333333333333335E-6</v>
      </c>
      <c r="AZ43" s="34">
        <f>$R$28/'Fixed data'!$C$7</f>
        <v>-8.5333333333333335E-6</v>
      </c>
      <c r="BA43" s="34">
        <f>$R$28/'Fixed data'!$C$7</f>
        <v>-8.5333333333333335E-6</v>
      </c>
      <c r="BB43" s="34">
        <f>$R$28/'Fixed data'!$C$7</f>
        <v>-8.5333333333333335E-6</v>
      </c>
      <c r="BC43" s="34">
        <f>$R$28/'Fixed data'!$C$7</f>
        <v>-8.5333333333333335E-6</v>
      </c>
      <c r="BD43" s="34">
        <f>$R$28/'Fixed data'!$C$7</f>
        <v>-8.5333333333333335E-6</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-8.5333333333333335E-6</v>
      </c>
      <c r="U44" s="34">
        <f>$S$28/'Fixed data'!$C$7</f>
        <v>-8.5333333333333335E-6</v>
      </c>
      <c r="V44" s="34">
        <f>$S$28/'Fixed data'!$C$7</f>
        <v>-8.5333333333333335E-6</v>
      </c>
      <c r="W44" s="34">
        <f>$S$28/'Fixed data'!$C$7</f>
        <v>-8.5333333333333335E-6</v>
      </c>
      <c r="X44" s="34">
        <f>$S$28/'Fixed data'!$C$7</f>
        <v>-8.5333333333333335E-6</v>
      </c>
      <c r="Y44" s="34">
        <f>$S$28/'Fixed data'!$C$7</f>
        <v>-8.5333333333333335E-6</v>
      </c>
      <c r="Z44" s="34">
        <f>$S$28/'Fixed data'!$C$7</f>
        <v>-8.5333333333333335E-6</v>
      </c>
      <c r="AA44" s="34">
        <f>$S$28/'Fixed data'!$C$7</f>
        <v>-8.5333333333333335E-6</v>
      </c>
      <c r="AB44" s="34">
        <f>$S$28/'Fixed data'!$C$7</f>
        <v>-8.5333333333333335E-6</v>
      </c>
      <c r="AC44" s="34">
        <f>$S$28/'Fixed data'!$C$7</f>
        <v>-8.5333333333333335E-6</v>
      </c>
      <c r="AD44" s="34">
        <f>$S$28/'Fixed data'!$C$7</f>
        <v>-8.5333333333333335E-6</v>
      </c>
      <c r="AE44" s="34">
        <f>$S$28/'Fixed data'!$C$7</f>
        <v>-8.5333333333333335E-6</v>
      </c>
      <c r="AF44" s="34">
        <f>$S$28/'Fixed data'!$C$7</f>
        <v>-8.5333333333333335E-6</v>
      </c>
      <c r="AG44" s="34">
        <f>$S$28/'Fixed data'!$C$7</f>
        <v>-8.5333333333333335E-6</v>
      </c>
      <c r="AH44" s="34">
        <f>$S$28/'Fixed data'!$C$7</f>
        <v>-8.5333333333333335E-6</v>
      </c>
      <c r="AI44" s="34">
        <f>$S$28/'Fixed data'!$C$7</f>
        <v>-8.5333333333333335E-6</v>
      </c>
      <c r="AJ44" s="34">
        <f>$S$28/'Fixed data'!$C$7</f>
        <v>-8.5333333333333335E-6</v>
      </c>
      <c r="AK44" s="34">
        <f>$S$28/'Fixed data'!$C$7</f>
        <v>-8.5333333333333335E-6</v>
      </c>
      <c r="AL44" s="34">
        <f>$S$28/'Fixed data'!$C$7</f>
        <v>-8.5333333333333335E-6</v>
      </c>
      <c r="AM44" s="34">
        <f>$S$28/'Fixed data'!$C$7</f>
        <v>-8.5333333333333335E-6</v>
      </c>
      <c r="AN44" s="34">
        <f>$S$28/'Fixed data'!$C$7</f>
        <v>-8.5333333333333335E-6</v>
      </c>
      <c r="AO44" s="34">
        <f>$S$28/'Fixed data'!$C$7</f>
        <v>-8.5333333333333335E-6</v>
      </c>
      <c r="AP44" s="34">
        <f>$S$28/'Fixed data'!$C$7</f>
        <v>-8.5333333333333335E-6</v>
      </c>
      <c r="AQ44" s="34">
        <f>$S$28/'Fixed data'!$C$7</f>
        <v>-8.5333333333333335E-6</v>
      </c>
      <c r="AR44" s="34">
        <f>$S$28/'Fixed data'!$C$7</f>
        <v>-8.5333333333333335E-6</v>
      </c>
      <c r="AS44" s="34">
        <f>$S$28/'Fixed data'!$C$7</f>
        <v>-8.5333333333333335E-6</v>
      </c>
      <c r="AT44" s="34">
        <f>$S$28/'Fixed data'!$C$7</f>
        <v>-8.5333333333333335E-6</v>
      </c>
      <c r="AU44" s="34">
        <f>$S$28/'Fixed data'!$C$7</f>
        <v>-8.5333333333333335E-6</v>
      </c>
      <c r="AV44" s="34">
        <f>$S$28/'Fixed data'!$C$7</f>
        <v>-8.5333333333333335E-6</v>
      </c>
      <c r="AW44" s="34">
        <f>$S$28/'Fixed data'!$C$7</f>
        <v>-8.5333333333333335E-6</v>
      </c>
      <c r="AX44" s="34">
        <f>$S$28/'Fixed data'!$C$7</f>
        <v>-8.5333333333333335E-6</v>
      </c>
      <c r="AY44" s="34">
        <f>$S$28/'Fixed data'!$C$7</f>
        <v>-8.5333333333333335E-6</v>
      </c>
      <c r="AZ44" s="34">
        <f>$S$28/'Fixed data'!$C$7</f>
        <v>-8.5333333333333335E-6</v>
      </c>
      <c r="BA44" s="34">
        <f>$S$28/'Fixed data'!$C$7</f>
        <v>-8.5333333333333335E-6</v>
      </c>
      <c r="BB44" s="34">
        <f>$S$28/'Fixed data'!$C$7</f>
        <v>-8.5333333333333335E-6</v>
      </c>
      <c r="BC44" s="34">
        <f>$S$28/'Fixed data'!$C$7</f>
        <v>-8.5333333333333335E-6</v>
      </c>
      <c r="BD44" s="34">
        <f>$S$28/'Fixed data'!$C$7</f>
        <v>-8.5333333333333335E-6</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-8.5333333333333335E-6</v>
      </c>
      <c r="V45" s="34">
        <f>$T$28/'Fixed data'!$C$7</f>
        <v>-8.5333333333333335E-6</v>
      </c>
      <c r="W45" s="34">
        <f>$T$28/'Fixed data'!$C$7</f>
        <v>-8.5333333333333335E-6</v>
      </c>
      <c r="X45" s="34">
        <f>$T$28/'Fixed data'!$C$7</f>
        <v>-8.5333333333333335E-6</v>
      </c>
      <c r="Y45" s="34">
        <f>$T$28/'Fixed data'!$C$7</f>
        <v>-8.5333333333333335E-6</v>
      </c>
      <c r="Z45" s="34">
        <f>$T$28/'Fixed data'!$C$7</f>
        <v>-8.5333333333333335E-6</v>
      </c>
      <c r="AA45" s="34">
        <f>$T$28/'Fixed data'!$C$7</f>
        <v>-8.5333333333333335E-6</v>
      </c>
      <c r="AB45" s="34">
        <f>$T$28/'Fixed data'!$C$7</f>
        <v>-8.5333333333333335E-6</v>
      </c>
      <c r="AC45" s="34">
        <f>$T$28/'Fixed data'!$C$7</f>
        <v>-8.5333333333333335E-6</v>
      </c>
      <c r="AD45" s="34">
        <f>$T$28/'Fixed data'!$C$7</f>
        <v>-8.5333333333333335E-6</v>
      </c>
      <c r="AE45" s="34">
        <f>$T$28/'Fixed data'!$C$7</f>
        <v>-8.5333333333333335E-6</v>
      </c>
      <c r="AF45" s="34">
        <f>$T$28/'Fixed data'!$C$7</f>
        <v>-8.5333333333333335E-6</v>
      </c>
      <c r="AG45" s="34">
        <f>$T$28/'Fixed data'!$C$7</f>
        <v>-8.5333333333333335E-6</v>
      </c>
      <c r="AH45" s="34">
        <f>$T$28/'Fixed data'!$C$7</f>
        <v>-8.5333333333333335E-6</v>
      </c>
      <c r="AI45" s="34">
        <f>$T$28/'Fixed data'!$C$7</f>
        <v>-8.5333333333333335E-6</v>
      </c>
      <c r="AJ45" s="34">
        <f>$T$28/'Fixed data'!$C$7</f>
        <v>-8.5333333333333335E-6</v>
      </c>
      <c r="AK45" s="34">
        <f>$T$28/'Fixed data'!$C$7</f>
        <v>-8.5333333333333335E-6</v>
      </c>
      <c r="AL45" s="34">
        <f>$T$28/'Fixed data'!$C$7</f>
        <v>-8.5333333333333335E-6</v>
      </c>
      <c r="AM45" s="34">
        <f>$T$28/'Fixed data'!$C$7</f>
        <v>-8.5333333333333335E-6</v>
      </c>
      <c r="AN45" s="34">
        <f>$T$28/'Fixed data'!$C$7</f>
        <v>-8.5333333333333335E-6</v>
      </c>
      <c r="AO45" s="34">
        <f>$T$28/'Fixed data'!$C$7</f>
        <v>-8.5333333333333335E-6</v>
      </c>
      <c r="AP45" s="34">
        <f>$T$28/'Fixed data'!$C$7</f>
        <v>-8.5333333333333335E-6</v>
      </c>
      <c r="AQ45" s="34">
        <f>$T$28/'Fixed data'!$C$7</f>
        <v>-8.5333333333333335E-6</v>
      </c>
      <c r="AR45" s="34">
        <f>$T$28/'Fixed data'!$C$7</f>
        <v>-8.5333333333333335E-6</v>
      </c>
      <c r="AS45" s="34">
        <f>$T$28/'Fixed data'!$C$7</f>
        <v>-8.5333333333333335E-6</v>
      </c>
      <c r="AT45" s="34">
        <f>$T$28/'Fixed data'!$C$7</f>
        <v>-8.5333333333333335E-6</v>
      </c>
      <c r="AU45" s="34">
        <f>$T$28/'Fixed data'!$C$7</f>
        <v>-8.5333333333333335E-6</v>
      </c>
      <c r="AV45" s="34">
        <f>$T$28/'Fixed data'!$C$7</f>
        <v>-8.5333333333333335E-6</v>
      </c>
      <c r="AW45" s="34">
        <f>$T$28/'Fixed data'!$C$7</f>
        <v>-8.5333333333333335E-6</v>
      </c>
      <c r="AX45" s="34">
        <f>$T$28/'Fixed data'!$C$7</f>
        <v>-8.5333333333333335E-6</v>
      </c>
      <c r="AY45" s="34">
        <f>$T$28/'Fixed data'!$C$7</f>
        <v>-8.5333333333333335E-6</v>
      </c>
      <c r="AZ45" s="34">
        <f>$T$28/'Fixed data'!$C$7</f>
        <v>-8.5333333333333335E-6</v>
      </c>
      <c r="BA45" s="34">
        <f>$T$28/'Fixed data'!$C$7</f>
        <v>-8.5333333333333335E-6</v>
      </c>
      <c r="BB45" s="34">
        <f>$T$28/'Fixed data'!$C$7</f>
        <v>-8.5333333333333335E-6</v>
      </c>
      <c r="BC45" s="34">
        <f>$T$28/'Fixed data'!$C$7</f>
        <v>-8.5333333333333335E-6</v>
      </c>
      <c r="BD45" s="34">
        <f>$T$28/'Fixed data'!$C$7</f>
        <v>-8.5333333333333335E-6</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-8.5333333333333335E-6</v>
      </c>
      <c r="W46" s="34">
        <f>$U$28/'Fixed data'!$C$7</f>
        <v>-8.5333333333333335E-6</v>
      </c>
      <c r="X46" s="34">
        <f>$U$28/'Fixed data'!$C$7</f>
        <v>-8.5333333333333335E-6</v>
      </c>
      <c r="Y46" s="34">
        <f>$U$28/'Fixed data'!$C$7</f>
        <v>-8.5333333333333335E-6</v>
      </c>
      <c r="Z46" s="34">
        <f>$U$28/'Fixed data'!$C$7</f>
        <v>-8.5333333333333335E-6</v>
      </c>
      <c r="AA46" s="34">
        <f>$U$28/'Fixed data'!$C$7</f>
        <v>-8.5333333333333335E-6</v>
      </c>
      <c r="AB46" s="34">
        <f>$U$28/'Fixed data'!$C$7</f>
        <v>-8.5333333333333335E-6</v>
      </c>
      <c r="AC46" s="34">
        <f>$U$28/'Fixed data'!$C$7</f>
        <v>-8.5333333333333335E-6</v>
      </c>
      <c r="AD46" s="34">
        <f>$U$28/'Fixed data'!$C$7</f>
        <v>-8.5333333333333335E-6</v>
      </c>
      <c r="AE46" s="34">
        <f>$U$28/'Fixed data'!$C$7</f>
        <v>-8.5333333333333335E-6</v>
      </c>
      <c r="AF46" s="34">
        <f>$U$28/'Fixed data'!$C$7</f>
        <v>-8.5333333333333335E-6</v>
      </c>
      <c r="AG46" s="34">
        <f>$U$28/'Fixed data'!$C$7</f>
        <v>-8.5333333333333335E-6</v>
      </c>
      <c r="AH46" s="34">
        <f>$U$28/'Fixed data'!$C$7</f>
        <v>-8.5333333333333335E-6</v>
      </c>
      <c r="AI46" s="34">
        <f>$U$28/'Fixed data'!$C$7</f>
        <v>-8.5333333333333335E-6</v>
      </c>
      <c r="AJ46" s="34">
        <f>$U$28/'Fixed data'!$C$7</f>
        <v>-8.5333333333333335E-6</v>
      </c>
      <c r="AK46" s="34">
        <f>$U$28/'Fixed data'!$C$7</f>
        <v>-8.5333333333333335E-6</v>
      </c>
      <c r="AL46" s="34">
        <f>$U$28/'Fixed data'!$C$7</f>
        <v>-8.5333333333333335E-6</v>
      </c>
      <c r="AM46" s="34">
        <f>$U$28/'Fixed data'!$C$7</f>
        <v>-8.5333333333333335E-6</v>
      </c>
      <c r="AN46" s="34">
        <f>$U$28/'Fixed data'!$C$7</f>
        <v>-8.5333333333333335E-6</v>
      </c>
      <c r="AO46" s="34">
        <f>$U$28/'Fixed data'!$C$7</f>
        <v>-8.5333333333333335E-6</v>
      </c>
      <c r="AP46" s="34">
        <f>$U$28/'Fixed data'!$C$7</f>
        <v>-8.5333333333333335E-6</v>
      </c>
      <c r="AQ46" s="34">
        <f>$U$28/'Fixed data'!$C$7</f>
        <v>-8.5333333333333335E-6</v>
      </c>
      <c r="AR46" s="34">
        <f>$U$28/'Fixed data'!$C$7</f>
        <v>-8.5333333333333335E-6</v>
      </c>
      <c r="AS46" s="34">
        <f>$U$28/'Fixed data'!$C$7</f>
        <v>-8.5333333333333335E-6</v>
      </c>
      <c r="AT46" s="34">
        <f>$U$28/'Fixed data'!$C$7</f>
        <v>-8.5333333333333335E-6</v>
      </c>
      <c r="AU46" s="34">
        <f>$U$28/'Fixed data'!$C$7</f>
        <v>-8.5333333333333335E-6</v>
      </c>
      <c r="AV46" s="34">
        <f>$U$28/'Fixed data'!$C$7</f>
        <v>-8.5333333333333335E-6</v>
      </c>
      <c r="AW46" s="34">
        <f>$U$28/'Fixed data'!$C$7</f>
        <v>-8.5333333333333335E-6</v>
      </c>
      <c r="AX46" s="34">
        <f>$U$28/'Fixed data'!$C$7</f>
        <v>-8.5333333333333335E-6</v>
      </c>
      <c r="AY46" s="34">
        <f>$U$28/'Fixed data'!$C$7</f>
        <v>-8.5333333333333335E-6</v>
      </c>
      <c r="AZ46" s="34">
        <f>$U$28/'Fixed data'!$C$7</f>
        <v>-8.5333333333333335E-6</v>
      </c>
      <c r="BA46" s="34">
        <f>$U$28/'Fixed data'!$C$7</f>
        <v>-8.5333333333333335E-6</v>
      </c>
      <c r="BB46" s="34">
        <f>$U$28/'Fixed data'!$C$7</f>
        <v>-8.5333333333333335E-6</v>
      </c>
      <c r="BC46" s="34">
        <f>$U$28/'Fixed data'!$C$7</f>
        <v>-8.5333333333333335E-6</v>
      </c>
      <c r="BD46" s="34">
        <f>$U$28/'Fixed data'!$C$7</f>
        <v>-8.5333333333333335E-6</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-8.5333333333333335E-6</v>
      </c>
      <c r="X47" s="34">
        <f>$V$28/'Fixed data'!$C$7</f>
        <v>-8.5333333333333335E-6</v>
      </c>
      <c r="Y47" s="34">
        <f>$V$28/'Fixed data'!$C$7</f>
        <v>-8.5333333333333335E-6</v>
      </c>
      <c r="Z47" s="34">
        <f>$V$28/'Fixed data'!$C$7</f>
        <v>-8.5333333333333335E-6</v>
      </c>
      <c r="AA47" s="34">
        <f>$V$28/'Fixed data'!$C$7</f>
        <v>-8.5333333333333335E-6</v>
      </c>
      <c r="AB47" s="34">
        <f>$V$28/'Fixed data'!$C$7</f>
        <v>-8.5333333333333335E-6</v>
      </c>
      <c r="AC47" s="34">
        <f>$V$28/'Fixed data'!$C$7</f>
        <v>-8.5333333333333335E-6</v>
      </c>
      <c r="AD47" s="34">
        <f>$V$28/'Fixed data'!$C$7</f>
        <v>-8.5333333333333335E-6</v>
      </c>
      <c r="AE47" s="34">
        <f>$V$28/'Fixed data'!$C$7</f>
        <v>-8.5333333333333335E-6</v>
      </c>
      <c r="AF47" s="34">
        <f>$V$28/'Fixed data'!$C$7</f>
        <v>-8.5333333333333335E-6</v>
      </c>
      <c r="AG47" s="34">
        <f>$V$28/'Fixed data'!$C$7</f>
        <v>-8.5333333333333335E-6</v>
      </c>
      <c r="AH47" s="34">
        <f>$V$28/'Fixed data'!$C$7</f>
        <v>-8.5333333333333335E-6</v>
      </c>
      <c r="AI47" s="34">
        <f>$V$28/'Fixed data'!$C$7</f>
        <v>-8.5333333333333335E-6</v>
      </c>
      <c r="AJ47" s="34">
        <f>$V$28/'Fixed data'!$C$7</f>
        <v>-8.5333333333333335E-6</v>
      </c>
      <c r="AK47" s="34">
        <f>$V$28/'Fixed data'!$C$7</f>
        <v>-8.5333333333333335E-6</v>
      </c>
      <c r="AL47" s="34">
        <f>$V$28/'Fixed data'!$C$7</f>
        <v>-8.5333333333333335E-6</v>
      </c>
      <c r="AM47" s="34">
        <f>$V$28/'Fixed data'!$C$7</f>
        <v>-8.5333333333333335E-6</v>
      </c>
      <c r="AN47" s="34">
        <f>$V$28/'Fixed data'!$C$7</f>
        <v>-8.5333333333333335E-6</v>
      </c>
      <c r="AO47" s="34">
        <f>$V$28/'Fixed data'!$C$7</f>
        <v>-8.5333333333333335E-6</v>
      </c>
      <c r="AP47" s="34">
        <f>$V$28/'Fixed data'!$C$7</f>
        <v>-8.5333333333333335E-6</v>
      </c>
      <c r="AQ47" s="34">
        <f>$V$28/'Fixed data'!$C$7</f>
        <v>-8.5333333333333335E-6</v>
      </c>
      <c r="AR47" s="34">
        <f>$V$28/'Fixed data'!$C$7</f>
        <v>-8.5333333333333335E-6</v>
      </c>
      <c r="AS47" s="34">
        <f>$V$28/'Fixed data'!$C$7</f>
        <v>-8.5333333333333335E-6</v>
      </c>
      <c r="AT47" s="34">
        <f>$V$28/'Fixed data'!$C$7</f>
        <v>-8.5333333333333335E-6</v>
      </c>
      <c r="AU47" s="34">
        <f>$V$28/'Fixed data'!$C$7</f>
        <v>-8.5333333333333335E-6</v>
      </c>
      <c r="AV47" s="34">
        <f>$V$28/'Fixed data'!$C$7</f>
        <v>-8.5333333333333335E-6</v>
      </c>
      <c r="AW47" s="34">
        <f>$V$28/'Fixed data'!$C$7</f>
        <v>-8.5333333333333335E-6</v>
      </c>
      <c r="AX47" s="34">
        <f>$V$28/'Fixed data'!$C$7</f>
        <v>-8.5333333333333335E-6</v>
      </c>
      <c r="AY47" s="34">
        <f>$V$28/'Fixed data'!$C$7</f>
        <v>-8.5333333333333335E-6</v>
      </c>
      <c r="AZ47" s="34">
        <f>$V$28/'Fixed data'!$C$7</f>
        <v>-8.5333333333333335E-6</v>
      </c>
      <c r="BA47" s="34">
        <f>$V$28/'Fixed data'!$C$7</f>
        <v>-8.5333333333333335E-6</v>
      </c>
      <c r="BB47" s="34">
        <f>$V$28/'Fixed data'!$C$7</f>
        <v>-8.5333333333333335E-6</v>
      </c>
      <c r="BC47" s="34">
        <f>$V$28/'Fixed data'!$C$7</f>
        <v>-8.5333333333333335E-6</v>
      </c>
      <c r="BD47" s="34">
        <f>$V$28/'Fixed data'!$C$7</f>
        <v>-8.5333333333333335E-6</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-8.5333333333333335E-6</v>
      </c>
      <c r="Y48" s="34">
        <f>$W$28/'Fixed data'!$C$7</f>
        <v>-8.5333333333333335E-6</v>
      </c>
      <c r="Z48" s="34">
        <f>$W$28/'Fixed data'!$C$7</f>
        <v>-8.5333333333333335E-6</v>
      </c>
      <c r="AA48" s="34">
        <f>$W$28/'Fixed data'!$C$7</f>
        <v>-8.5333333333333335E-6</v>
      </c>
      <c r="AB48" s="34">
        <f>$W$28/'Fixed data'!$C$7</f>
        <v>-8.5333333333333335E-6</v>
      </c>
      <c r="AC48" s="34">
        <f>$W$28/'Fixed data'!$C$7</f>
        <v>-8.5333333333333335E-6</v>
      </c>
      <c r="AD48" s="34">
        <f>$W$28/'Fixed data'!$C$7</f>
        <v>-8.5333333333333335E-6</v>
      </c>
      <c r="AE48" s="34">
        <f>$W$28/'Fixed data'!$C$7</f>
        <v>-8.5333333333333335E-6</v>
      </c>
      <c r="AF48" s="34">
        <f>$W$28/'Fixed data'!$C$7</f>
        <v>-8.5333333333333335E-6</v>
      </c>
      <c r="AG48" s="34">
        <f>$W$28/'Fixed data'!$C$7</f>
        <v>-8.5333333333333335E-6</v>
      </c>
      <c r="AH48" s="34">
        <f>$W$28/'Fixed data'!$C$7</f>
        <v>-8.5333333333333335E-6</v>
      </c>
      <c r="AI48" s="34">
        <f>$W$28/'Fixed data'!$C$7</f>
        <v>-8.5333333333333335E-6</v>
      </c>
      <c r="AJ48" s="34">
        <f>$W$28/'Fixed data'!$C$7</f>
        <v>-8.5333333333333335E-6</v>
      </c>
      <c r="AK48" s="34">
        <f>$W$28/'Fixed data'!$C$7</f>
        <v>-8.5333333333333335E-6</v>
      </c>
      <c r="AL48" s="34">
        <f>$W$28/'Fixed data'!$C$7</f>
        <v>-8.5333333333333335E-6</v>
      </c>
      <c r="AM48" s="34">
        <f>$W$28/'Fixed data'!$C$7</f>
        <v>-8.5333333333333335E-6</v>
      </c>
      <c r="AN48" s="34">
        <f>$W$28/'Fixed data'!$C$7</f>
        <v>-8.5333333333333335E-6</v>
      </c>
      <c r="AO48" s="34">
        <f>$W$28/'Fixed data'!$C$7</f>
        <v>-8.5333333333333335E-6</v>
      </c>
      <c r="AP48" s="34">
        <f>$W$28/'Fixed data'!$C$7</f>
        <v>-8.5333333333333335E-6</v>
      </c>
      <c r="AQ48" s="34">
        <f>$W$28/'Fixed data'!$C$7</f>
        <v>-8.5333333333333335E-6</v>
      </c>
      <c r="AR48" s="34">
        <f>$W$28/'Fixed data'!$C$7</f>
        <v>-8.5333333333333335E-6</v>
      </c>
      <c r="AS48" s="34">
        <f>$W$28/'Fixed data'!$C$7</f>
        <v>-8.5333333333333335E-6</v>
      </c>
      <c r="AT48" s="34">
        <f>$W$28/'Fixed data'!$C$7</f>
        <v>-8.5333333333333335E-6</v>
      </c>
      <c r="AU48" s="34">
        <f>$W$28/'Fixed data'!$C$7</f>
        <v>-8.5333333333333335E-6</v>
      </c>
      <c r="AV48" s="34">
        <f>$W$28/'Fixed data'!$C$7</f>
        <v>-8.5333333333333335E-6</v>
      </c>
      <c r="AW48" s="34">
        <f>$W$28/'Fixed data'!$C$7</f>
        <v>-8.5333333333333335E-6</v>
      </c>
      <c r="AX48" s="34">
        <f>$W$28/'Fixed data'!$C$7</f>
        <v>-8.5333333333333335E-6</v>
      </c>
      <c r="AY48" s="34">
        <f>$W$28/'Fixed data'!$C$7</f>
        <v>-8.5333333333333335E-6</v>
      </c>
      <c r="AZ48" s="34">
        <f>$W$28/'Fixed data'!$C$7</f>
        <v>-8.5333333333333335E-6</v>
      </c>
      <c r="BA48" s="34">
        <f>$W$28/'Fixed data'!$C$7</f>
        <v>-8.5333333333333335E-6</v>
      </c>
      <c r="BB48" s="34">
        <f>$W$28/'Fixed data'!$C$7</f>
        <v>-8.5333333333333335E-6</v>
      </c>
      <c r="BC48" s="34">
        <f>$W$28/'Fixed data'!$C$7</f>
        <v>-8.5333333333333335E-6</v>
      </c>
      <c r="BD48" s="34">
        <f>$W$28/'Fixed data'!$C$7</f>
        <v>-8.5333333333333335E-6</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7.1102577777777787E-2</v>
      </c>
      <c r="Z49" s="34">
        <f>$X$28/'Fixed data'!$C$7</f>
        <v>7.1102577777777787E-2</v>
      </c>
      <c r="AA49" s="34">
        <f>$X$28/'Fixed data'!$C$7</f>
        <v>7.1102577777777787E-2</v>
      </c>
      <c r="AB49" s="34">
        <f>$X$28/'Fixed data'!$C$7</f>
        <v>7.1102577777777787E-2</v>
      </c>
      <c r="AC49" s="34">
        <f>$X$28/'Fixed data'!$C$7</f>
        <v>7.1102577777777787E-2</v>
      </c>
      <c r="AD49" s="34">
        <f>$X$28/'Fixed data'!$C$7</f>
        <v>7.1102577777777787E-2</v>
      </c>
      <c r="AE49" s="34">
        <f>$X$28/'Fixed data'!$C$7</f>
        <v>7.1102577777777787E-2</v>
      </c>
      <c r="AF49" s="34">
        <f>$X$28/'Fixed data'!$C$7</f>
        <v>7.1102577777777787E-2</v>
      </c>
      <c r="AG49" s="34">
        <f>$X$28/'Fixed data'!$C$7</f>
        <v>7.1102577777777787E-2</v>
      </c>
      <c r="AH49" s="34">
        <f>$X$28/'Fixed data'!$C$7</f>
        <v>7.1102577777777787E-2</v>
      </c>
      <c r="AI49" s="34">
        <f>$X$28/'Fixed data'!$C$7</f>
        <v>7.1102577777777787E-2</v>
      </c>
      <c r="AJ49" s="34">
        <f>$X$28/'Fixed data'!$C$7</f>
        <v>7.1102577777777787E-2</v>
      </c>
      <c r="AK49" s="34">
        <f>$X$28/'Fixed data'!$C$7</f>
        <v>7.1102577777777787E-2</v>
      </c>
      <c r="AL49" s="34">
        <f>$X$28/'Fixed data'!$C$7</f>
        <v>7.1102577777777787E-2</v>
      </c>
      <c r="AM49" s="34">
        <f>$X$28/'Fixed data'!$C$7</f>
        <v>7.1102577777777787E-2</v>
      </c>
      <c r="AN49" s="34">
        <f>$X$28/'Fixed data'!$C$7</f>
        <v>7.1102577777777787E-2</v>
      </c>
      <c r="AO49" s="34">
        <f>$X$28/'Fixed data'!$C$7</f>
        <v>7.1102577777777787E-2</v>
      </c>
      <c r="AP49" s="34">
        <f>$X$28/'Fixed data'!$C$7</f>
        <v>7.1102577777777787E-2</v>
      </c>
      <c r="AQ49" s="34">
        <f>$X$28/'Fixed data'!$C$7</f>
        <v>7.1102577777777787E-2</v>
      </c>
      <c r="AR49" s="34">
        <f>$X$28/'Fixed data'!$C$7</f>
        <v>7.1102577777777787E-2</v>
      </c>
      <c r="AS49" s="34">
        <f>$X$28/'Fixed data'!$C$7</f>
        <v>7.1102577777777787E-2</v>
      </c>
      <c r="AT49" s="34">
        <f>$X$28/'Fixed data'!$C$7</f>
        <v>7.1102577777777787E-2</v>
      </c>
      <c r="AU49" s="34">
        <f>$X$28/'Fixed data'!$C$7</f>
        <v>7.1102577777777787E-2</v>
      </c>
      <c r="AV49" s="34">
        <f>$X$28/'Fixed data'!$C$7</f>
        <v>7.1102577777777787E-2</v>
      </c>
      <c r="AW49" s="34">
        <f>$X$28/'Fixed data'!$C$7</f>
        <v>7.1102577777777787E-2</v>
      </c>
      <c r="AX49" s="34">
        <f>$X$28/'Fixed data'!$C$7</f>
        <v>7.1102577777777787E-2</v>
      </c>
      <c r="AY49" s="34">
        <f>$X$28/'Fixed data'!$C$7</f>
        <v>7.1102577777777787E-2</v>
      </c>
      <c r="AZ49" s="34">
        <f>$X$28/'Fixed data'!$C$7</f>
        <v>7.1102577777777787E-2</v>
      </c>
      <c r="BA49" s="34">
        <f>$X$28/'Fixed data'!$C$7</f>
        <v>7.1102577777777787E-2</v>
      </c>
      <c r="BB49" s="34">
        <f>$X$28/'Fixed data'!$C$7</f>
        <v>7.1102577777777787E-2</v>
      </c>
      <c r="BC49" s="34">
        <f>$X$28/'Fixed data'!$C$7</f>
        <v>7.1102577777777787E-2</v>
      </c>
      <c r="BD49" s="34">
        <f>$X$28/'Fixed data'!$C$7</f>
        <v>7.1102577777777787E-2</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-8.5333333333333335E-6</v>
      </c>
      <c r="AA50" s="34">
        <f>$Y$28/'Fixed data'!$C$7</f>
        <v>-8.5333333333333335E-6</v>
      </c>
      <c r="AB50" s="34">
        <f>$Y$28/'Fixed data'!$C$7</f>
        <v>-8.5333333333333335E-6</v>
      </c>
      <c r="AC50" s="34">
        <f>$Y$28/'Fixed data'!$C$7</f>
        <v>-8.5333333333333335E-6</v>
      </c>
      <c r="AD50" s="34">
        <f>$Y$28/'Fixed data'!$C$7</f>
        <v>-8.5333333333333335E-6</v>
      </c>
      <c r="AE50" s="34">
        <f>$Y$28/'Fixed data'!$C$7</f>
        <v>-8.5333333333333335E-6</v>
      </c>
      <c r="AF50" s="34">
        <f>$Y$28/'Fixed data'!$C$7</f>
        <v>-8.5333333333333335E-6</v>
      </c>
      <c r="AG50" s="34">
        <f>$Y$28/'Fixed data'!$C$7</f>
        <v>-8.5333333333333335E-6</v>
      </c>
      <c r="AH50" s="34">
        <f>$Y$28/'Fixed data'!$C$7</f>
        <v>-8.5333333333333335E-6</v>
      </c>
      <c r="AI50" s="34">
        <f>$Y$28/'Fixed data'!$C$7</f>
        <v>-8.5333333333333335E-6</v>
      </c>
      <c r="AJ50" s="34">
        <f>$Y$28/'Fixed data'!$C$7</f>
        <v>-8.5333333333333335E-6</v>
      </c>
      <c r="AK50" s="34">
        <f>$Y$28/'Fixed data'!$C$7</f>
        <v>-8.5333333333333335E-6</v>
      </c>
      <c r="AL50" s="34">
        <f>$Y$28/'Fixed data'!$C$7</f>
        <v>-8.5333333333333335E-6</v>
      </c>
      <c r="AM50" s="34">
        <f>$Y$28/'Fixed data'!$C$7</f>
        <v>-8.5333333333333335E-6</v>
      </c>
      <c r="AN50" s="34">
        <f>$Y$28/'Fixed data'!$C$7</f>
        <v>-8.5333333333333335E-6</v>
      </c>
      <c r="AO50" s="34">
        <f>$Y$28/'Fixed data'!$C$7</f>
        <v>-8.5333333333333335E-6</v>
      </c>
      <c r="AP50" s="34">
        <f>$Y$28/'Fixed data'!$C$7</f>
        <v>-8.5333333333333335E-6</v>
      </c>
      <c r="AQ50" s="34">
        <f>$Y$28/'Fixed data'!$C$7</f>
        <v>-8.5333333333333335E-6</v>
      </c>
      <c r="AR50" s="34">
        <f>$Y$28/'Fixed data'!$C$7</f>
        <v>-8.5333333333333335E-6</v>
      </c>
      <c r="AS50" s="34">
        <f>$Y$28/'Fixed data'!$C$7</f>
        <v>-8.5333333333333335E-6</v>
      </c>
      <c r="AT50" s="34">
        <f>$Y$28/'Fixed data'!$C$7</f>
        <v>-8.5333333333333335E-6</v>
      </c>
      <c r="AU50" s="34">
        <f>$Y$28/'Fixed data'!$C$7</f>
        <v>-8.5333333333333335E-6</v>
      </c>
      <c r="AV50" s="34">
        <f>$Y$28/'Fixed data'!$C$7</f>
        <v>-8.5333333333333335E-6</v>
      </c>
      <c r="AW50" s="34">
        <f>$Y$28/'Fixed data'!$C$7</f>
        <v>-8.5333333333333335E-6</v>
      </c>
      <c r="AX50" s="34">
        <f>$Y$28/'Fixed data'!$C$7</f>
        <v>-8.5333333333333335E-6</v>
      </c>
      <c r="AY50" s="34">
        <f>$Y$28/'Fixed data'!$C$7</f>
        <v>-8.5333333333333335E-6</v>
      </c>
      <c r="AZ50" s="34">
        <f>$Y$28/'Fixed data'!$C$7</f>
        <v>-8.5333333333333335E-6</v>
      </c>
      <c r="BA50" s="34">
        <f>$Y$28/'Fixed data'!$C$7</f>
        <v>-8.5333333333333335E-6</v>
      </c>
      <c r="BB50" s="34">
        <f>$Y$28/'Fixed data'!$C$7</f>
        <v>-8.5333333333333335E-6</v>
      </c>
      <c r="BC50" s="34">
        <f>$Y$28/'Fixed data'!$C$7</f>
        <v>-8.5333333333333335E-6</v>
      </c>
      <c r="BD50" s="34">
        <f>$Y$28/'Fixed data'!$C$7</f>
        <v>-8.5333333333333335E-6</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-8.5333333333333335E-6</v>
      </c>
      <c r="AB51" s="34">
        <f>$Z$28/'Fixed data'!$C$7</f>
        <v>-8.5333333333333335E-6</v>
      </c>
      <c r="AC51" s="34">
        <f>$Z$28/'Fixed data'!$C$7</f>
        <v>-8.5333333333333335E-6</v>
      </c>
      <c r="AD51" s="34">
        <f>$Z$28/'Fixed data'!$C$7</f>
        <v>-8.5333333333333335E-6</v>
      </c>
      <c r="AE51" s="34">
        <f>$Z$28/'Fixed data'!$C$7</f>
        <v>-8.5333333333333335E-6</v>
      </c>
      <c r="AF51" s="34">
        <f>$Z$28/'Fixed data'!$C$7</f>
        <v>-8.5333333333333335E-6</v>
      </c>
      <c r="AG51" s="34">
        <f>$Z$28/'Fixed data'!$C$7</f>
        <v>-8.5333333333333335E-6</v>
      </c>
      <c r="AH51" s="34">
        <f>$Z$28/'Fixed data'!$C$7</f>
        <v>-8.5333333333333335E-6</v>
      </c>
      <c r="AI51" s="34">
        <f>$Z$28/'Fixed data'!$C$7</f>
        <v>-8.5333333333333335E-6</v>
      </c>
      <c r="AJ51" s="34">
        <f>$Z$28/'Fixed data'!$C$7</f>
        <v>-8.5333333333333335E-6</v>
      </c>
      <c r="AK51" s="34">
        <f>$Z$28/'Fixed data'!$C$7</f>
        <v>-8.5333333333333335E-6</v>
      </c>
      <c r="AL51" s="34">
        <f>$Z$28/'Fixed data'!$C$7</f>
        <v>-8.5333333333333335E-6</v>
      </c>
      <c r="AM51" s="34">
        <f>$Z$28/'Fixed data'!$C$7</f>
        <v>-8.5333333333333335E-6</v>
      </c>
      <c r="AN51" s="34">
        <f>$Z$28/'Fixed data'!$C$7</f>
        <v>-8.5333333333333335E-6</v>
      </c>
      <c r="AO51" s="34">
        <f>$Z$28/'Fixed data'!$C$7</f>
        <v>-8.5333333333333335E-6</v>
      </c>
      <c r="AP51" s="34">
        <f>$Z$28/'Fixed data'!$C$7</f>
        <v>-8.5333333333333335E-6</v>
      </c>
      <c r="AQ51" s="34">
        <f>$Z$28/'Fixed data'!$C$7</f>
        <v>-8.5333333333333335E-6</v>
      </c>
      <c r="AR51" s="34">
        <f>$Z$28/'Fixed data'!$C$7</f>
        <v>-8.5333333333333335E-6</v>
      </c>
      <c r="AS51" s="34">
        <f>$Z$28/'Fixed data'!$C$7</f>
        <v>-8.5333333333333335E-6</v>
      </c>
      <c r="AT51" s="34">
        <f>$Z$28/'Fixed data'!$C$7</f>
        <v>-8.5333333333333335E-6</v>
      </c>
      <c r="AU51" s="34">
        <f>$Z$28/'Fixed data'!$C$7</f>
        <v>-8.5333333333333335E-6</v>
      </c>
      <c r="AV51" s="34">
        <f>$Z$28/'Fixed data'!$C$7</f>
        <v>-8.5333333333333335E-6</v>
      </c>
      <c r="AW51" s="34">
        <f>$Z$28/'Fixed data'!$C$7</f>
        <v>-8.5333333333333335E-6</v>
      </c>
      <c r="AX51" s="34">
        <f>$Z$28/'Fixed data'!$C$7</f>
        <v>-8.5333333333333335E-6</v>
      </c>
      <c r="AY51" s="34">
        <f>$Z$28/'Fixed data'!$C$7</f>
        <v>-8.5333333333333335E-6</v>
      </c>
      <c r="AZ51" s="34">
        <f>$Z$28/'Fixed data'!$C$7</f>
        <v>-8.5333333333333335E-6</v>
      </c>
      <c r="BA51" s="34">
        <f>$Z$28/'Fixed data'!$C$7</f>
        <v>-8.5333333333333335E-6</v>
      </c>
      <c r="BB51" s="34">
        <f>$Z$28/'Fixed data'!$C$7</f>
        <v>-8.5333333333333335E-6</v>
      </c>
      <c r="BC51" s="34">
        <f>$Z$28/'Fixed data'!$C$7</f>
        <v>-8.5333333333333335E-6</v>
      </c>
      <c r="BD51" s="34">
        <f>$Z$28/'Fixed data'!$C$7</f>
        <v>-8.5333333333333335E-6</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-8.5333333333333335E-6</v>
      </c>
      <c r="AC52" s="34">
        <f>$AA$28/'Fixed data'!$C$7</f>
        <v>-8.5333333333333335E-6</v>
      </c>
      <c r="AD52" s="34">
        <f>$AA$28/'Fixed data'!$C$7</f>
        <v>-8.5333333333333335E-6</v>
      </c>
      <c r="AE52" s="34">
        <f>$AA$28/'Fixed data'!$C$7</f>
        <v>-8.5333333333333335E-6</v>
      </c>
      <c r="AF52" s="34">
        <f>$AA$28/'Fixed data'!$C$7</f>
        <v>-8.5333333333333335E-6</v>
      </c>
      <c r="AG52" s="34">
        <f>$AA$28/'Fixed data'!$C$7</f>
        <v>-8.5333333333333335E-6</v>
      </c>
      <c r="AH52" s="34">
        <f>$AA$28/'Fixed data'!$C$7</f>
        <v>-8.5333333333333335E-6</v>
      </c>
      <c r="AI52" s="34">
        <f>$AA$28/'Fixed data'!$C$7</f>
        <v>-8.5333333333333335E-6</v>
      </c>
      <c r="AJ52" s="34">
        <f>$AA$28/'Fixed data'!$C$7</f>
        <v>-8.5333333333333335E-6</v>
      </c>
      <c r="AK52" s="34">
        <f>$AA$28/'Fixed data'!$C$7</f>
        <v>-8.5333333333333335E-6</v>
      </c>
      <c r="AL52" s="34">
        <f>$AA$28/'Fixed data'!$C$7</f>
        <v>-8.5333333333333335E-6</v>
      </c>
      <c r="AM52" s="34">
        <f>$AA$28/'Fixed data'!$C$7</f>
        <v>-8.5333333333333335E-6</v>
      </c>
      <c r="AN52" s="34">
        <f>$AA$28/'Fixed data'!$C$7</f>
        <v>-8.5333333333333335E-6</v>
      </c>
      <c r="AO52" s="34">
        <f>$AA$28/'Fixed data'!$C$7</f>
        <v>-8.5333333333333335E-6</v>
      </c>
      <c r="AP52" s="34">
        <f>$AA$28/'Fixed data'!$C$7</f>
        <v>-8.5333333333333335E-6</v>
      </c>
      <c r="AQ52" s="34">
        <f>$AA$28/'Fixed data'!$C$7</f>
        <v>-8.5333333333333335E-6</v>
      </c>
      <c r="AR52" s="34">
        <f>$AA$28/'Fixed data'!$C$7</f>
        <v>-8.5333333333333335E-6</v>
      </c>
      <c r="AS52" s="34">
        <f>$AA$28/'Fixed data'!$C$7</f>
        <v>-8.5333333333333335E-6</v>
      </c>
      <c r="AT52" s="34">
        <f>$AA$28/'Fixed data'!$C$7</f>
        <v>-8.5333333333333335E-6</v>
      </c>
      <c r="AU52" s="34">
        <f>$AA$28/'Fixed data'!$C$7</f>
        <v>-8.5333333333333335E-6</v>
      </c>
      <c r="AV52" s="34">
        <f>$AA$28/'Fixed data'!$C$7</f>
        <v>-8.5333333333333335E-6</v>
      </c>
      <c r="AW52" s="34">
        <f>$AA$28/'Fixed data'!$C$7</f>
        <v>-8.5333333333333335E-6</v>
      </c>
      <c r="AX52" s="34">
        <f>$AA$28/'Fixed data'!$C$7</f>
        <v>-8.5333333333333335E-6</v>
      </c>
      <c r="AY52" s="34">
        <f>$AA$28/'Fixed data'!$C$7</f>
        <v>-8.5333333333333335E-6</v>
      </c>
      <c r="AZ52" s="34">
        <f>$AA$28/'Fixed data'!$C$7</f>
        <v>-8.5333333333333335E-6</v>
      </c>
      <c r="BA52" s="34">
        <f>$AA$28/'Fixed data'!$C$7</f>
        <v>-8.5333333333333335E-6</v>
      </c>
      <c r="BB52" s="34">
        <f>$AA$28/'Fixed data'!$C$7</f>
        <v>-8.5333333333333335E-6</v>
      </c>
      <c r="BC52" s="34">
        <f>$AA$28/'Fixed data'!$C$7</f>
        <v>-8.5333333333333335E-6</v>
      </c>
      <c r="BD52" s="34">
        <f>$AA$28/'Fixed data'!$C$7</f>
        <v>-8.5333333333333335E-6</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0.10665813333333334</v>
      </c>
      <c r="AD53" s="34">
        <f>$AB$28/'Fixed data'!$C$7</f>
        <v>0.10665813333333334</v>
      </c>
      <c r="AE53" s="34">
        <f>$AB$28/'Fixed data'!$C$7</f>
        <v>0.10665813333333334</v>
      </c>
      <c r="AF53" s="34">
        <f>$AB$28/'Fixed data'!$C$7</f>
        <v>0.10665813333333334</v>
      </c>
      <c r="AG53" s="34">
        <f>$AB$28/'Fixed data'!$C$7</f>
        <v>0.10665813333333334</v>
      </c>
      <c r="AH53" s="34">
        <f>$AB$28/'Fixed data'!$C$7</f>
        <v>0.10665813333333334</v>
      </c>
      <c r="AI53" s="34">
        <f>$AB$28/'Fixed data'!$C$7</f>
        <v>0.10665813333333334</v>
      </c>
      <c r="AJ53" s="34">
        <f>$AB$28/'Fixed data'!$C$7</f>
        <v>0.10665813333333334</v>
      </c>
      <c r="AK53" s="34">
        <f>$AB$28/'Fixed data'!$C$7</f>
        <v>0.10665813333333334</v>
      </c>
      <c r="AL53" s="34">
        <f>$AB$28/'Fixed data'!$C$7</f>
        <v>0.10665813333333334</v>
      </c>
      <c r="AM53" s="34">
        <f>$AB$28/'Fixed data'!$C$7</f>
        <v>0.10665813333333334</v>
      </c>
      <c r="AN53" s="34">
        <f>$AB$28/'Fixed data'!$C$7</f>
        <v>0.10665813333333334</v>
      </c>
      <c r="AO53" s="34">
        <f>$AB$28/'Fixed data'!$C$7</f>
        <v>0.10665813333333334</v>
      </c>
      <c r="AP53" s="34">
        <f>$AB$28/'Fixed data'!$C$7</f>
        <v>0.10665813333333334</v>
      </c>
      <c r="AQ53" s="34">
        <f>$AB$28/'Fixed data'!$C$7</f>
        <v>0.10665813333333334</v>
      </c>
      <c r="AR53" s="34">
        <f>$AB$28/'Fixed data'!$C$7</f>
        <v>0.10665813333333334</v>
      </c>
      <c r="AS53" s="34">
        <f>$AB$28/'Fixed data'!$C$7</f>
        <v>0.10665813333333334</v>
      </c>
      <c r="AT53" s="34">
        <f>$AB$28/'Fixed data'!$C$7</f>
        <v>0.10665813333333334</v>
      </c>
      <c r="AU53" s="34">
        <f>$AB$28/'Fixed data'!$C$7</f>
        <v>0.10665813333333334</v>
      </c>
      <c r="AV53" s="34">
        <f>$AB$28/'Fixed data'!$C$7</f>
        <v>0.10665813333333334</v>
      </c>
      <c r="AW53" s="34">
        <f>$AB$28/'Fixed data'!$C$7</f>
        <v>0.10665813333333334</v>
      </c>
      <c r="AX53" s="34">
        <f>$AB$28/'Fixed data'!$C$7</f>
        <v>0.10665813333333334</v>
      </c>
      <c r="AY53" s="34">
        <f>$AB$28/'Fixed data'!$C$7</f>
        <v>0.10665813333333334</v>
      </c>
      <c r="AZ53" s="34">
        <f>$AB$28/'Fixed data'!$C$7</f>
        <v>0.10665813333333334</v>
      </c>
      <c r="BA53" s="34">
        <f>$AB$28/'Fixed data'!$C$7</f>
        <v>0.10665813333333334</v>
      </c>
      <c r="BB53" s="34">
        <f>$AB$28/'Fixed data'!$C$7</f>
        <v>0.10665813333333334</v>
      </c>
      <c r="BC53" s="34">
        <f>$AB$28/'Fixed data'!$C$7</f>
        <v>0.10665813333333334</v>
      </c>
      <c r="BD53" s="34">
        <f>$AB$28/'Fixed data'!$C$7</f>
        <v>0.10665813333333334</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-8.5333333333333335E-6</v>
      </c>
      <c r="AE54" s="34">
        <f>$AC$28/'Fixed data'!$C$7</f>
        <v>-8.5333333333333335E-6</v>
      </c>
      <c r="AF54" s="34">
        <f>$AC$28/'Fixed data'!$C$7</f>
        <v>-8.5333333333333335E-6</v>
      </c>
      <c r="AG54" s="34">
        <f>$AC$28/'Fixed data'!$C$7</f>
        <v>-8.5333333333333335E-6</v>
      </c>
      <c r="AH54" s="34">
        <f>$AC$28/'Fixed data'!$C$7</f>
        <v>-8.5333333333333335E-6</v>
      </c>
      <c r="AI54" s="34">
        <f>$AC$28/'Fixed data'!$C$7</f>
        <v>-8.5333333333333335E-6</v>
      </c>
      <c r="AJ54" s="34">
        <f>$AC$28/'Fixed data'!$C$7</f>
        <v>-8.5333333333333335E-6</v>
      </c>
      <c r="AK54" s="34">
        <f>$AC$28/'Fixed data'!$C$7</f>
        <v>-8.5333333333333335E-6</v>
      </c>
      <c r="AL54" s="34">
        <f>$AC$28/'Fixed data'!$C$7</f>
        <v>-8.5333333333333335E-6</v>
      </c>
      <c r="AM54" s="34">
        <f>$AC$28/'Fixed data'!$C$7</f>
        <v>-8.5333333333333335E-6</v>
      </c>
      <c r="AN54" s="34">
        <f>$AC$28/'Fixed data'!$C$7</f>
        <v>-8.5333333333333335E-6</v>
      </c>
      <c r="AO54" s="34">
        <f>$AC$28/'Fixed data'!$C$7</f>
        <v>-8.5333333333333335E-6</v>
      </c>
      <c r="AP54" s="34">
        <f>$AC$28/'Fixed data'!$C$7</f>
        <v>-8.5333333333333335E-6</v>
      </c>
      <c r="AQ54" s="34">
        <f>$AC$28/'Fixed data'!$C$7</f>
        <v>-8.5333333333333335E-6</v>
      </c>
      <c r="AR54" s="34">
        <f>$AC$28/'Fixed data'!$C$7</f>
        <v>-8.5333333333333335E-6</v>
      </c>
      <c r="AS54" s="34">
        <f>$AC$28/'Fixed data'!$C$7</f>
        <v>-8.5333333333333335E-6</v>
      </c>
      <c r="AT54" s="34">
        <f>$AC$28/'Fixed data'!$C$7</f>
        <v>-8.5333333333333335E-6</v>
      </c>
      <c r="AU54" s="34">
        <f>$AC$28/'Fixed data'!$C$7</f>
        <v>-8.5333333333333335E-6</v>
      </c>
      <c r="AV54" s="34">
        <f>$AC$28/'Fixed data'!$C$7</f>
        <v>-8.5333333333333335E-6</v>
      </c>
      <c r="AW54" s="34">
        <f>$AC$28/'Fixed data'!$C$7</f>
        <v>-8.5333333333333335E-6</v>
      </c>
      <c r="AX54" s="34">
        <f>$AC$28/'Fixed data'!$C$7</f>
        <v>-8.5333333333333335E-6</v>
      </c>
      <c r="AY54" s="34">
        <f>$AC$28/'Fixed data'!$C$7</f>
        <v>-8.5333333333333335E-6</v>
      </c>
      <c r="AZ54" s="34">
        <f>$AC$28/'Fixed data'!$C$7</f>
        <v>-8.5333333333333335E-6</v>
      </c>
      <c r="BA54" s="34">
        <f>$AC$28/'Fixed data'!$C$7</f>
        <v>-8.5333333333333335E-6</v>
      </c>
      <c r="BB54" s="34">
        <f>$AC$28/'Fixed data'!$C$7</f>
        <v>-8.5333333333333335E-6</v>
      </c>
      <c r="BC54" s="34">
        <f>$AC$28/'Fixed data'!$C$7</f>
        <v>-8.5333333333333335E-6</v>
      </c>
      <c r="BD54" s="34">
        <f>$AC$28/'Fixed data'!$C$7</f>
        <v>-8.5333333333333335E-6</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-8.5333333333333335E-6</v>
      </c>
      <c r="AF55" s="34">
        <f>$AD$28/'Fixed data'!$C$7</f>
        <v>-8.5333333333333335E-6</v>
      </c>
      <c r="AG55" s="34">
        <f>$AD$28/'Fixed data'!$C$7</f>
        <v>-8.5333333333333335E-6</v>
      </c>
      <c r="AH55" s="34">
        <f>$AD$28/'Fixed data'!$C$7</f>
        <v>-8.5333333333333335E-6</v>
      </c>
      <c r="AI55" s="34">
        <f>$AD$28/'Fixed data'!$C$7</f>
        <v>-8.5333333333333335E-6</v>
      </c>
      <c r="AJ55" s="34">
        <f>$AD$28/'Fixed data'!$C$7</f>
        <v>-8.5333333333333335E-6</v>
      </c>
      <c r="AK55" s="34">
        <f>$AD$28/'Fixed data'!$C$7</f>
        <v>-8.5333333333333335E-6</v>
      </c>
      <c r="AL55" s="34">
        <f>$AD$28/'Fixed data'!$C$7</f>
        <v>-8.5333333333333335E-6</v>
      </c>
      <c r="AM55" s="34">
        <f>$AD$28/'Fixed data'!$C$7</f>
        <v>-8.5333333333333335E-6</v>
      </c>
      <c r="AN55" s="34">
        <f>$AD$28/'Fixed data'!$C$7</f>
        <v>-8.5333333333333335E-6</v>
      </c>
      <c r="AO55" s="34">
        <f>$AD$28/'Fixed data'!$C$7</f>
        <v>-8.5333333333333335E-6</v>
      </c>
      <c r="AP55" s="34">
        <f>$AD$28/'Fixed data'!$C$7</f>
        <v>-8.5333333333333335E-6</v>
      </c>
      <c r="AQ55" s="34">
        <f>$AD$28/'Fixed data'!$C$7</f>
        <v>-8.5333333333333335E-6</v>
      </c>
      <c r="AR55" s="34">
        <f>$AD$28/'Fixed data'!$C$7</f>
        <v>-8.5333333333333335E-6</v>
      </c>
      <c r="AS55" s="34">
        <f>$AD$28/'Fixed data'!$C$7</f>
        <v>-8.5333333333333335E-6</v>
      </c>
      <c r="AT55" s="34">
        <f>$AD$28/'Fixed data'!$C$7</f>
        <v>-8.5333333333333335E-6</v>
      </c>
      <c r="AU55" s="34">
        <f>$AD$28/'Fixed data'!$C$7</f>
        <v>-8.5333333333333335E-6</v>
      </c>
      <c r="AV55" s="34">
        <f>$AD$28/'Fixed data'!$C$7</f>
        <v>-8.5333333333333335E-6</v>
      </c>
      <c r="AW55" s="34">
        <f>$AD$28/'Fixed data'!$C$7</f>
        <v>-8.5333333333333335E-6</v>
      </c>
      <c r="AX55" s="34">
        <f>$AD$28/'Fixed data'!$C$7</f>
        <v>-8.5333333333333335E-6</v>
      </c>
      <c r="AY55" s="34">
        <f>$AD$28/'Fixed data'!$C$7</f>
        <v>-8.5333333333333335E-6</v>
      </c>
      <c r="AZ55" s="34">
        <f>$AD$28/'Fixed data'!$C$7</f>
        <v>-8.5333333333333335E-6</v>
      </c>
      <c r="BA55" s="34">
        <f>$AD$28/'Fixed data'!$C$7</f>
        <v>-8.5333333333333335E-6</v>
      </c>
      <c r="BB55" s="34">
        <f>$AD$28/'Fixed data'!$C$7</f>
        <v>-8.5333333333333335E-6</v>
      </c>
      <c r="BC55" s="34">
        <f>$AD$28/'Fixed data'!$C$7</f>
        <v>-8.5333333333333335E-6</v>
      </c>
      <c r="BD55" s="34">
        <f>$AD$28/'Fixed data'!$C$7</f>
        <v>-8.5333333333333335E-6</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-8.5333333333333335E-6</v>
      </c>
      <c r="AG56" s="34">
        <f>$AE$28/'Fixed data'!$C$7</f>
        <v>-8.5333333333333335E-6</v>
      </c>
      <c r="AH56" s="34">
        <f>$AE$28/'Fixed data'!$C$7</f>
        <v>-8.5333333333333335E-6</v>
      </c>
      <c r="AI56" s="34">
        <f>$AE$28/'Fixed data'!$C$7</f>
        <v>-8.5333333333333335E-6</v>
      </c>
      <c r="AJ56" s="34">
        <f>$AE$28/'Fixed data'!$C$7</f>
        <v>-8.5333333333333335E-6</v>
      </c>
      <c r="AK56" s="34">
        <f>$AE$28/'Fixed data'!$C$7</f>
        <v>-8.5333333333333335E-6</v>
      </c>
      <c r="AL56" s="34">
        <f>$AE$28/'Fixed data'!$C$7</f>
        <v>-8.5333333333333335E-6</v>
      </c>
      <c r="AM56" s="34">
        <f>$AE$28/'Fixed data'!$C$7</f>
        <v>-8.5333333333333335E-6</v>
      </c>
      <c r="AN56" s="34">
        <f>$AE$28/'Fixed data'!$C$7</f>
        <v>-8.5333333333333335E-6</v>
      </c>
      <c r="AO56" s="34">
        <f>$AE$28/'Fixed data'!$C$7</f>
        <v>-8.5333333333333335E-6</v>
      </c>
      <c r="AP56" s="34">
        <f>$AE$28/'Fixed data'!$C$7</f>
        <v>-8.5333333333333335E-6</v>
      </c>
      <c r="AQ56" s="34">
        <f>$AE$28/'Fixed data'!$C$7</f>
        <v>-8.5333333333333335E-6</v>
      </c>
      <c r="AR56" s="34">
        <f>$AE$28/'Fixed data'!$C$7</f>
        <v>-8.5333333333333335E-6</v>
      </c>
      <c r="AS56" s="34">
        <f>$AE$28/'Fixed data'!$C$7</f>
        <v>-8.5333333333333335E-6</v>
      </c>
      <c r="AT56" s="34">
        <f>$AE$28/'Fixed data'!$C$7</f>
        <v>-8.5333333333333335E-6</v>
      </c>
      <c r="AU56" s="34">
        <f>$AE$28/'Fixed data'!$C$7</f>
        <v>-8.5333333333333335E-6</v>
      </c>
      <c r="AV56" s="34">
        <f>$AE$28/'Fixed data'!$C$7</f>
        <v>-8.5333333333333335E-6</v>
      </c>
      <c r="AW56" s="34">
        <f>$AE$28/'Fixed data'!$C$7</f>
        <v>-8.5333333333333335E-6</v>
      </c>
      <c r="AX56" s="34">
        <f>$AE$28/'Fixed data'!$C$7</f>
        <v>-8.5333333333333335E-6</v>
      </c>
      <c r="AY56" s="34">
        <f>$AE$28/'Fixed data'!$C$7</f>
        <v>-8.5333333333333335E-6</v>
      </c>
      <c r="AZ56" s="34">
        <f>$AE$28/'Fixed data'!$C$7</f>
        <v>-8.5333333333333335E-6</v>
      </c>
      <c r="BA56" s="34">
        <f>$AE$28/'Fixed data'!$C$7</f>
        <v>-8.5333333333333335E-6</v>
      </c>
      <c r="BB56" s="34">
        <f>$AE$28/'Fixed data'!$C$7</f>
        <v>-8.5333333333333335E-6</v>
      </c>
      <c r="BC56" s="34">
        <f>$AE$28/'Fixed data'!$C$7</f>
        <v>-8.5333333333333335E-6</v>
      </c>
      <c r="BD56" s="34">
        <f>$AE$28/'Fixed data'!$C$7</f>
        <v>-8.5333333333333335E-6</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-8.5333333333333335E-6</v>
      </c>
      <c r="AH57" s="34">
        <f>$AF$28/'Fixed data'!$C$7</f>
        <v>-8.5333333333333335E-6</v>
      </c>
      <c r="AI57" s="34">
        <f>$AF$28/'Fixed data'!$C$7</f>
        <v>-8.5333333333333335E-6</v>
      </c>
      <c r="AJ57" s="34">
        <f>$AF$28/'Fixed data'!$C$7</f>
        <v>-8.5333333333333335E-6</v>
      </c>
      <c r="AK57" s="34">
        <f>$AF$28/'Fixed data'!$C$7</f>
        <v>-8.5333333333333335E-6</v>
      </c>
      <c r="AL57" s="34">
        <f>$AF$28/'Fixed data'!$C$7</f>
        <v>-8.5333333333333335E-6</v>
      </c>
      <c r="AM57" s="34">
        <f>$AF$28/'Fixed data'!$C$7</f>
        <v>-8.5333333333333335E-6</v>
      </c>
      <c r="AN57" s="34">
        <f>$AF$28/'Fixed data'!$C$7</f>
        <v>-8.5333333333333335E-6</v>
      </c>
      <c r="AO57" s="34">
        <f>$AF$28/'Fixed data'!$C$7</f>
        <v>-8.5333333333333335E-6</v>
      </c>
      <c r="AP57" s="34">
        <f>$AF$28/'Fixed data'!$C$7</f>
        <v>-8.5333333333333335E-6</v>
      </c>
      <c r="AQ57" s="34">
        <f>$AF$28/'Fixed data'!$C$7</f>
        <v>-8.5333333333333335E-6</v>
      </c>
      <c r="AR57" s="34">
        <f>$AF$28/'Fixed data'!$C$7</f>
        <v>-8.5333333333333335E-6</v>
      </c>
      <c r="AS57" s="34">
        <f>$AF$28/'Fixed data'!$C$7</f>
        <v>-8.5333333333333335E-6</v>
      </c>
      <c r="AT57" s="34">
        <f>$AF$28/'Fixed data'!$C$7</f>
        <v>-8.5333333333333335E-6</v>
      </c>
      <c r="AU57" s="34">
        <f>$AF$28/'Fixed data'!$C$7</f>
        <v>-8.5333333333333335E-6</v>
      </c>
      <c r="AV57" s="34">
        <f>$AF$28/'Fixed data'!$C$7</f>
        <v>-8.5333333333333335E-6</v>
      </c>
      <c r="AW57" s="34">
        <f>$AF$28/'Fixed data'!$C$7</f>
        <v>-8.5333333333333335E-6</v>
      </c>
      <c r="AX57" s="34">
        <f>$AF$28/'Fixed data'!$C$7</f>
        <v>-8.5333333333333335E-6</v>
      </c>
      <c r="AY57" s="34">
        <f>$AF$28/'Fixed data'!$C$7</f>
        <v>-8.5333333333333335E-6</v>
      </c>
      <c r="AZ57" s="34">
        <f>$AF$28/'Fixed data'!$C$7</f>
        <v>-8.5333333333333335E-6</v>
      </c>
      <c r="BA57" s="34">
        <f>$AF$28/'Fixed data'!$C$7</f>
        <v>-8.5333333333333335E-6</v>
      </c>
      <c r="BB57" s="34">
        <f>$AF$28/'Fixed data'!$C$7</f>
        <v>-8.5333333333333335E-6</v>
      </c>
      <c r="BC57" s="34">
        <f>$AF$28/'Fixed data'!$C$7</f>
        <v>-8.5333333333333335E-6</v>
      </c>
      <c r="BD57" s="34">
        <f>$AF$28/'Fixed data'!$C$7</f>
        <v>-8.5333333333333335E-6</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-0.10667520000000003</v>
      </c>
      <c r="AI58" s="34">
        <f>$AG$28/'Fixed data'!$C$7</f>
        <v>-0.10667520000000003</v>
      </c>
      <c r="AJ58" s="34">
        <f>$AG$28/'Fixed data'!$C$7</f>
        <v>-0.10667520000000003</v>
      </c>
      <c r="AK58" s="34">
        <f>$AG$28/'Fixed data'!$C$7</f>
        <v>-0.10667520000000003</v>
      </c>
      <c r="AL58" s="34">
        <f>$AG$28/'Fixed data'!$C$7</f>
        <v>-0.10667520000000003</v>
      </c>
      <c r="AM58" s="34">
        <f>$AG$28/'Fixed data'!$C$7</f>
        <v>-0.10667520000000003</v>
      </c>
      <c r="AN58" s="34">
        <f>$AG$28/'Fixed data'!$C$7</f>
        <v>-0.10667520000000003</v>
      </c>
      <c r="AO58" s="34">
        <f>$AG$28/'Fixed data'!$C$7</f>
        <v>-0.10667520000000003</v>
      </c>
      <c r="AP58" s="34">
        <f>$AG$28/'Fixed data'!$C$7</f>
        <v>-0.10667520000000003</v>
      </c>
      <c r="AQ58" s="34">
        <f>$AG$28/'Fixed data'!$C$7</f>
        <v>-0.10667520000000003</v>
      </c>
      <c r="AR58" s="34">
        <f>$AG$28/'Fixed data'!$C$7</f>
        <v>-0.10667520000000003</v>
      </c>
      <c r="AS58" s="34">
        <f>$AG$28/'Fixed data'!$C$7</f>
        <v>-0.10667520000000003</v>
      </c>
      <c r="AT58" s="34">
        <f>$AG$28/'Fixed data'!$C$7</f>
        <v>-0.10667520000000003</v>
      </c>
      <c r="AU58" s="34">
        <f>$AG$28/'Fixed data'!$C$7</f>
        <v>-0.10667520000000003</v>
      </c>
      <c r="AV58" s="34">
        <f>$AG$28/'Fixed data'!$C$7</f>
        <v>-0.10667520000000003</v>
      </c>
      <c r="AW58" s="34">
        <f>$AG$28/'Fixed data'!$C$7</f>
        <v>-0.10667520000000003</v>
      </c>
      <c r="AX58" s="34">
        <f>$AG$28/'Fixed data'!$C$7</f>
        <v>-0.10667520000000003</v>
      </c>
      <c r="AY58" s="34">
        <f>$AG$28/'Fixed data'!$C$7</f>
        <v>-0.10667520000000003</v>
      </c>
      <c r="AZ58" s="34">
        <f>$AG$28/'Fixed data'!$C$7</f>
        <v>-0.10667520000000003</v>
      </c>
      <c r="BA58" s="34">
        <f>$AG$28/'Fixed data'!$C$7</f>
        <v>-0.10667520000000003</v>
      </c>
      <c r="BB58" s="34">
        <f>$AG$28/'Fixed data'!$C$7</f>
        <v>-0.10667520000000003</v>
      </c>
      <c r="BC58" s="34">
        <f>$AG$28/'Fixed data'!$C$7</f>
        <v>-0.10667520000000003</v>
      </c>
      <c r="BD58" s="34">
        <f>$AG$28/'Fixed data'!$C$7</f>
        <v>-0.10667520000000003</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-8.5333333333333335E-6</v>
      </c>
      <c r="AJ59" s="34">
        <f>$AH$28/'Fixed data'!$C$7</f>
        <v>-8.5333333333333335E-6</v>
      </c>
      <c r="AK59" s="34">
        <f>$AH$28/'Fixed data'!$C$7</f>
        <v>-8.5333333333333335E-6</v>
      </c>
      <c r="AL59" s="34">
        <f>$AH$28/'Fixed data'!$C$7</f>
        <v>-8.5333333333333335E-6</v>
      </c>
      <c r="AM59" s="34">
        <f>$AH$28/'Fixed data'!$C$7</f>
        <v>-8.5333333333333335E-6</v>
      </c>
      <c r="AN59" s="34">
        <f>$AH$28/'Fixed data'!$C$7</f>
        <v>-8.5333333333333335E-6</v>
      </c>
      <c r="AO59" s="34">
        <f>$AH$28/'Fixed data'!$C$7</f>
        <v>-8.5333333333333335E-6</v>
      </c>
      <c r="AP59" s="34">
        <f>$AH$28/'Fixed data'!$C$7</f>
        <v>-8.5333333333333335E-6</v>
      </c>
      <c r="AQ59" s="34">
        <f>$AH$28/'Fixed data'!$C$7</f>
        <v>-8.5333333333333335E-6</v>
      </c>
      <c r="AR59" s="34">
        <f>$AH$28/'Fixed data'!$C$7</f>
        <v>-8.5333333333333335E-6</v>
      </c>
      <c r="AS59" s="34">
        <f>$AH$28/'Fixed data'!$C$7</f>
        <v>-8.5333333333333335E-6</v>
      </c>
      <c r="AT59" s="34">
        <f>$AH$28/'Fixed data'!$C$7</f>
        <v>-8.5333333333333335E-6</v>
      </c>
      <c r="AU59" s="34">
        <f>$AH$28/'Fixed data'!$C$7</f>
        <v>-8.5333333333333335E-6</v>
      </c>
      <c r="AV59" s="34">
        <f>$AH$28/'Fixed data'!$C$7</f>
        <v>-8.5333333333333335E-6</v>
      </c>
      <c r="AW59" s="34">
        <f>$AH$28/'Fixed data'!$C$7</f>
        <v>-8.5333333333333335E-6</v>
      </c>
      <c r="AX59" s="34">
        <f>$AH$28/'Fixed data'!$C$7</f>
        <v>-8.5333333333333335E-6</v>
      </c>
      <c r="AY59" s="34">
        <f>$AH$28/'Fixed data'!$C$7</f>
        <v>-8.5333333333333335E-6</v>
      </c>
      <c r="AZ59" s="34">
        <f>$AH$28/'Fixed data'!$C$7</f>
        <v>-8.5333333333333335E-6</v>
      </c>
      <c r="BA59" s="34">
        <f>$AH$28/'Fixed data'!$C$7</f>
        <v>-8.5333333333333335E-6</v>
      </c>
      <c r="BB59" s="34">
        <f>$AH$28/'Fixed data'!$C$7</f>
        <v>-8.5333333333333335E-6</v>
      </c>
      <c r="BC59" s="34">
        <f>$AH$28/'Fixed data'!$C$7</f>
        <v>-8.5333333333333335E-6</v>
      </c>
      <c r="BD59" s="34">
        <f>$AH$28/'Fixed data'!$C$7</f>
        <v>-8.5333333333333335E-6</v>
      </c>
    </row>
    <row r="60" spans="1:56" ht="16.5" collapsed="1" x14ac:dyDescent="0.35">
      <c r="A60" s="115"/>
      <c r="B60" s="9" t="s">
        <v>7</v>
      </c>
      <c r="C60" s="9" t="s">
        <v>61</v>
      </c>
      <c r="D60" s="9" t="s">
        <v>40</v>
      </c>
      <c r="E60" s="34">
        <f>SUM(E30:E59)</f>
        <v>0</v>
      </c>
      <c r="F60" s="34">
        <f t="shared" ref="F60:BD60" si="5">SUM(F30:F59)</f>
        <v>0</v>
      </c>
      <c r="G60" s="34">
        <f t="shared" si="5"/>
        <v>0</v>
      </c>
      <c r="H60" s="34">
        <f t="shared" si="5"/>
        <v>-0.1029433555672513</v>
      </c>
      <c r="I60" s="34">
        <f t="shared" si="5"/>
        <v>-0.20926583619985839</v>
      </c>
      <c r="J60" s="34">
        <f t="shared" si="5"/>
        <v>-0.2092743967883072</v>
      </c>
      <c r="K60" s="34">
        <f t="shared" si="5"/>
        <v>-0.20928295737675601</v>
      </c>
      <c r="L60" s="34">
        <f t="shared" si="5"/>
        <v>-0.20929151796520482</v>
      </c>
      <c r="M60" s="34">
        <f t="shared" si="5"/>
        <v>-0.20930007855365362</v>
      </c>
      <c r="N60" s="34">
        <f t="shared" si="5"/>
        <v>-0.20930861188698696</v>
      </c>
      <c r="O60" s="34">
        <f t="shared" si="5"/>
        <v>-0.2093171452203203</v>
      </c>
      <c r="P60" s="34">
        <f t="shared" si="5"/>
        <v>-0.20932567855365364</v>
      </c>
      <c r="Q60" s="34">
        <f t="shared" si="5"/>
        <v>-0.20933421188698698</v>
      </c>
      <c r="R60" s="34">
        <f t="shared" si="5"/>
        <v>-0.20934274522032031</v>
      </c>
      <c r="S60" s="34">
        <f t="shared" si="5"/>
        <v>-0.20935127855365365</v>
      </c>
      <c r="T60" s="34">
        <f t="shared" si="5"/>
        <v>-0.20935981188698699</v>
      </c>
      <c r="U60" s="34">
        <f t="shared" si="5"/>
        <v>-0.20936834522032033</v>
      </c>
      <c r="V60" s="34">
        <f t="shared" si="5"/>
        <v>-0.20937687855365367</v>
      </c>
      <c r="W60" s="34">
        <f t="shared" si="5"/>
        <v>-0.20938541188698701</v>
      </c>
      <c r="X60" s="34">
        <f t="shared" si="5"/>
        <v>-0.20939394522032034</v>
      </c>
      <c r="Y60" s="34">
        <f t="shared" si="5"/>
        <v>-0.13829136744254256</v>
      </c>
      <c r="Z60" s="34">
        <f t="shared" si="5"/>
        <v>-0.13829990077587589</v>
      </c>
      <c r="AA60" s="34">
        <f t="shared" si="5"/>
        <v>-0.13830843410920923</v>
      </c>
      <c r="AB60" s="34">
        <f t="shared" si="5"/>
        <v>-0.13831696744254257</v>
      </c>
      <c r="AC60" s="34">
        <f t="shared" si="5"/>
        <v>-3.1658834109209236E-2</v>
      </c>
      <c r="AD60" s="34">
        <f t="shared" si="5"/>
        <v>-3.1667367442542567E-2</v>
      </c>
      <c r="AE60" s="34">
        <f t="shared" si="5"/>
        <v>-3.1675900775875898E-2</v>
      </c>
      <c r="AF60" s="34">
        <f t="shared" si="5"/>
        <v>-3.1684434109209229E-2</v>
      </c>
      <c r="AG60" s="34">
        <f t="shared" si="5"/>
        <v>-3.1692967442542561E-2</v>
      </c>
      <c r="AH60" s="34">
        <f t="shared" si="5"/>
        <v>-0.1383681674425426</v>
      </c>
      <c r="AI60" s="34">
        <f t="shared" si="5"/>
        <v>-0.13837670077587594</v>
      </c>
      <c r="AJ60" s="34">
        <f t="shared" si="5"/>
        <v>-0.13837670077587594</v>
      </c>
      <c r="AK60" s="34">
        <f t="shared" si="5"/>
        <v>-0.13837670077587594</v>
      </c>
      <c r="AL60" s="34">
        <f t="shared" si="5"/>
        <v>-0.13837670077587594</v>
      </c>
      <c r="AM60" s="34">
        <f t="shared" si="5"/>
        <v>-0.13837670077587594</v>
      </c>
      <c r="AN60" s="34">
        <f t="shared" si="5"/>
        <v>-0.13837670077587594</v>
      </c>
      <c r="AO60" s="34">
        <f t="shared" si="5"/>
        <v>-0.13837670077587594</v>
      </c>
      <c r="AP60" s="34">
        <f t="shared" si="5"/>
        <v>-0.13837670077587594</v>
      </c>
      <c r="AQ60" s="34">
        <f t="shared" si="5"/>
        <v>-0.13837670077587594</v>
      </c>
      <c r="AR60" s="34">
        <f t="shared" si="5"/>
        <v>-0.13837670077587594</v>
      </c>
      <c r="AS60" s="34">
        <f t="shared" si="5"/>
        <v>-0.13837670077587594</v>
      </c>
      <c r="AT60" s="34">
        <f t="shared" si="5"/>
        <v>-0.13837670077587594</v>
      </c>
      <c r="AU60" s="34">
        <f t="shared" si="5"/>
        <v>-0.13837670077587594</v>
      </c>
      <c r="AV60" s="34">
        <f t="shared" si="5"/>
        <v>-0.13837670077587594</v>
      </c>
      <c r="AW60" s="34">
        <f t="shared" si="5"/>
        <v>-0.13837670077587594</v>
      </c>
      <c r="AX60" s="34">
        <f t="shared" si="5"/>
        <v>-0.13837670077587594</v>
      </c>
      <c r="AY60" s="34">
        <f t="shared" si="5"/>
        <v>-0.13837670077587594</v>
      </c>
      <c r="AZ60" s="34">
        <f t="shared" si="5"/>
        <v>-0.13837670077587594</v>
      </c>
      <c r="BA60" s="34">
        <f t="shared" si="5"/>
        <v>-3.5433345208624671E-2</v>
      </c>
      <c r="BB60" s="34">
        <f t="shared" si="5"/>
        <v>7.0889135423982452E-2</v>
      </c>
      <c r="BC60" s="34">
        <f t="shared" si="5"/>
        <v>7.0897696012431261E-2</v>
      </c>
      <c r="BD60" s="34">
        <f t="shared" si="5"/>
        <v>7.0906256600880069E-2</v>
      </c>
    </row>
    <row r="61" spans="1:56" ht="17.25" hidden="1" customHeight="1" outlineLevel="1" x14ac:dyDescent="0.35">
      <c r="A61" s="115"/>
      <c r="B61" s="9" t="s">
        <v>35</v>
      </c>
      <c r="C61" s="9" t="s">
        <v>62</v>
      </c>
      <c r="D61" s="9" t="s">
        <v>40</v>
      </c>
      <c r="E61" s="34">
        <v>0</v>
      </c>
      <c r="F61" s="34">
        <f>E62</f>
        <v>0</v>
      </c>
      <c r="G61" s="34">
        <f t="shared" ref="G61:BD61" si="6">F62</f>
        <v>0</v>
      </c>
      <c r="H61" s="34">
        <f t="shared" si="6"/>
        <v>-4.6324510005263084</v>
      </c>
      <c r="I61" s="34">
        <f t="shared" si="6"/>
        <v>-9.3140192734263749</v>
      </c>
      <c r="J61" s="34">
        <f t="shared" si="6"/>
        <v>-9.1051386637067129</v>
      </c>
      <c r="K61" s="34">
        <f t="shared" si="6"/>
        <v>-8.8962494933986029</v>
      </c>
      <c r="L61" s="34">
        <f t="shared" si="6"/>
        <v>-8.6873517625020433</v>
      </c>
      <c r="M61" s="34">
        <f t="shared" si="6"/>
        <v>-8.4784454710170358</v>
      </c>
      <c r="N61" s="34">
        <f t="shared" si="6"/>
        <v>-8.269529392463383</v>
      </c>
      <c r="O61" s="34">
        <f t="shared" si="6"/>
        <v>-8.0606047805763961</v>
      </c>
      <c r="P61" s="34">
        <f t="shared" si="6"/>
        <v>-7.8516716353560758</v>
      </c>
      <c r="Q61" s="34">
        <f t="shared" si="6"/>
        <v>-7.6427299568024223</v>
      </c>
      <c r="R61" s="34">
        <f t="shared" si="6"/>
        <v>-7.4337797449154355</v>
      </c>
      <c r="S61" s="34">
        <f t="shared" si="6"/>
        <v>-7.2248209996951154</v>
      </c>
      <c r="T61" s="34">
        <f t="shared" si="6"/>
        <v>-7.015853721141462</v>
      </c>
      <c r="U61" s="34">
        <f t="shared" si="6"/>
        <v>-6.8068779092544753</v>
      </c>
      <c r="V61" s="34">
        <f t="shared" si="6"/>
        <v>-6.5978935640341554</v>
      </c>
      <c r="W61" s="34">
        <f t="shared" si="6"/>
        <v>-6.3889006854805022</v>
      </c>
      <c r="X61" s="34">
        <f t="shared" si="6"/>
        <v>-6.1798992735935148</v>
      </c>
      <c r="Y61" s="34">
        <f t="shared" si="6"/>
        <v>-2.7708893283731943</v>
      </c>
      <c r="Z61" s="34">
        <f t="shared" si="6"/>
        <v>-2.632981960930652</v>
      </c>
      <c r="AA61" s="34">
        <f t="shared" si="6"/>
        <v>-2.4950660601547758</v>
      </c>
      <c r="AB61" s="34">
        <f t="shared" si="6"/>
        <v>-2.3571416260455664</v>
      </c>
      <c r="AC61" s="34">
        <f t="shared" si="6"/>
        <v>2.5807913413969765</v>
      </c>
      <c r="AD61" s="34">
        <f t="shared" si="6"/>
        <v>2.6120661755061856</v>
      </c>
      <c r="AE61" s="34">
        <f t="shared" si="6"/>
        <v>2.6433495429487284</v>
      </c>
      <c r="AF61" s="34">
        <f t="shared" si="6"/>
        <v>2.6746414437246044</v>
      </c>
      <c r="AG61" s="34">
        <f t="shared" si="6"/>
        <v>2.7059418778338138</v>
      </c>
      <c r="AH61" s="34">
        <f t="shared" si="6"/>
        <v>-2.0627491547236447</v>
      </c>
      <c r="AI61" s="34">
        <f t="shared" si="6"/>
        <v>-1.9247649872811021</v>
      </c>
      <c r="AJ61" s="34">
        <f t="shared" si="6"/>
        <v>-1.7867722865052262</v>
      </c>
      <c r="AK61" s="34">
        <f t="shared" si="6"/>
        <v>-1.6487795857293503</v>
      </c>
      <c r="AL61" s="34">
        <f t="shared" si="6"/>
        <v>-1.5107868849534745</v>
      </c>
      <c r="AM61" s="34">
        <f t="shared" si="6"/>
        <v>-1.3727941841775986</v>
      </c>
      <c r="AN61" s="34">
        <f t="shared" si="6"/>
        <v>-1.2348014834017227</v>
      </c>
      <c r="AO61" s="34">
        <f t="shared" si="6"/>
        <v>-1.0968087826258468</v>
      </c>
      <c r="AP61" s="34">
        <f t="shared" si="6"/>
        <v>-0.95881608184997091</v>
      </c>
      <c r="AQ61" s="34">
        <f t="shared" si="6"/>
        <v>-0.82082338107409503</v>
      </c>
      <c r="AR61" s="34">
        <f t="shared" si="6"/>
        <v>-0.68283068029821914</v>
      </c>
      <c r="AS61" s="34">
        <f t="shared" si="6"/>
        <v>-0.54483797952234325</v>
      </c>
      <c r="AT61" s="34">
        <f t="shared" si="6"/>
        <v>-0.40684527874646731</v>
      </c>
      <c r="AU61" s="34">
        <f t="shared" si="6"/>
        <v>-0.26885257797059137</v>
      </c>
      <c r="AV61" s="34">
        <f t="shared" si="6"/>
        <v>-0.13085987719471542</v>
      </c>
      <c r="AW61" s="34">
        <f t="shared" si="6"/>
        <v>7.132823581160519E-3</v>
      </c>
      <c r="AX61" s="34">
        <f t="shared" si="6"/>
        <v>0.14512552435703646</v>
      </c>
      <c r="AY61" s="34">
        <f t="shared" si="6"/>
        <v>0.2835022251329124</v>
      </c>
      <c r="AZ61" s="34">
        <f t="shared" si="6"/>
        <v>0.42187892590878834</v>
      </c>
      <c r="BA61" s="34">
        <f t="shared" si="6"/>
        <v>0.56025562668466433</v>
      </c>
      <c r="BB61" s="34">
        <f t="shared" si="6"/>
        <v>0.59568897189328895</v>
      </c>
      <c r="BC61" s="34">
        <f t="shared" si="6"/>
        <v>0.5247998364693065</v>
      </c>
      <c r="BD61" s="34">
        <f t="shared" si="6"/>
        <v>0.45390214045687527</v>
      </c>
    </row>
    <row r="62" spans="1:56" ht="16.5" hidden="1" customHeight="1" outlineLevel="1" x14ac:dyDescent="0.3">
      <c r="A62" s="115"/>
      <c r="B62" s="9" t="s">
        <v>34</v>
      </c>
      <c r="C62" s="9" t="s">
        <v>69</v>
      </c>
      <c r="D62" s="9" t="s">
        <v>40</v>
      </c>
      <c r="E62" s="34">
        <f t="shared" ref="E62:BD62" si="7">E28-E60+E61</f>
        <v>0</v>
      </c>
      <c r="F62" s="34">
        <f t="shared" si="7"/>
        <v>0</v>
      </c>
      <c r="G62" s="34">
        <f t="shared" si="7"/>
        <v>-4.6324510005263084</v>
      </c>
      <c r="H62" s="34">
        <f t="shared" si="7"/>
        <v>-9.3140192734263749</v>
      </c>
      <c r="I62" s="34">
        <f t="shared" si="7"/>
        <v>-9.1051386637067129</v>
      </c>
      <c r="J62" s="34">
        <f t="shared" si="7"/>
        <v>-8.8962494933986029</v>
      </c>
      <c r="K62" s="34">
        <f t="shared" si="7"/>
        <v>-8.6873517625020433</v>
      </c>
      <c r="L62" s="34">
        <f t="shared" si="7"/>
        <v>-8.4784454710170358</v>
      </c>
      <c r="M62" s="34">
        <f t="shared" si="7"/>
        <v>-8.269529392463383</v>
      </c>
      <c r="N62" s="34">
        <f t="shared" si="7"/>
        <v>-8.0606047805763961</v>
      </c>
      <c r="O62" s="34">
        <f t="shared" si="7"/>
        <v>-7.8516716353560758</v>
      </c>
      <c r="P62" s="34">
        <f t="shared" si="7"/>
        <v>-7.6427299568024223</v>
      </c>
      <c r="Q62" s="34">
        <f t="shared" si="7"/>
        <v>-7.4337797449154355</v>
      </c>
      <c r="R62" s="34">
        <f t="shared" si="7"/>
        <v>-7.2248209996951154</v>
      </c>
      <c r="S62" s="34">
        <f t="shared" si="7"/>
        <v>-7.015853721141462</v>
      </c>
      <c r="T62" s="34">
        <f t="shared" si="7"/>
        <v>-6.8068779092544753</v>
      </c>
      <c r="U62" s="34">
        <f t="shared" si="7"/>
        <v>-6.5978935640341554</v>
      </c>
      <c r="V62" s="34">
        <f t="shared" si="7"/>
        <v>-6.3889006854805022</v>
      </c>
      <c r="W62" s="34">
        <f t="shared" si="7"/>
        <v>-6.1798992735935148</v>
      </c>
      <c r="X62" s="34">
        <f t="shared" si="7"/>
        <v>-2.7708893283731943</v>
      </c>
      <c r="Y62" s="34">
        <f t="shared" si="7"/>
        <v>-2.632981960930652</v>
      </c>
      <c r="Z62" s="34">
        <f t="shared" si="7"/>
        <v>-2.4950660601547758</v>
      </c>
      <c r="AA62" s="34">
        <f t="shared" si="7"/>
        <v>-2.3571416260455664</v>
      </c>
      <c r="AB62" s="34">
        <f t="shared" si="7"/>
        <v>2.5807913413969765</v>
      </c>
      <c r="AC62" s="34">
        <f t="shared" si="7"/>
        <v>2.6120661755061856</v>
      </c>
      <c r="AD62" s="34">
        <f t="shared" si="7"/>
        <v>2.6433495429487284</v>
      </c>
      <c r="AE62" s="34">
        <f t="shared" si="7"/>
        <v>2.6746414437246044</v>
      </c>
      <c r="AF62" s="34">
        <f t="shared" si="7"/>
        <v>2.7059418778338138</v>
      </c>
      <c r="AG62" s="34">
        <f t="shared" si="7"/>
        <v>-2.0627491547236447</v>
      </c>
      <c r="AH62" s="34">
        <f t="shared" si="7"/>
        <v>-1.9247649872811021</v>
      </c>
      <c r="AI62" s="34">
        <f t="shared" si="7"/>
        <v>-1.7867722865052262</v>
      </c>
      <c r="AJ62" s="34">
        <f t="shared" si="7"/>
        <v>-1.6487795857293503</v>
      </c>
      <c r="AK62" s="34">
        <f t="shared" si="7"/>
        <v>-1.5107868849534745</v>
      </c>
      <c r="AL62" s="34">
        <f t="shared" si="7"/>
        <v>-1.3727941841775986</v>
      </c>
      <c r="AM62" s="34">
        <f t="shared" si="7"/>
        <v>-1.2348014834017227</v>
      </c>
      <c r="AN62" s="34">
        <f t="shared" si="7"/>
        <v>-1.0968087826258468</v>
      </c>
      <c r="AO62" s="34">
        <f t="shared" si="7"/>
        <v>-0.95881608184997091</v>
      </c>
      <c r="AP62" s="34">
        <f t="shared" si="7"/>
        <v>-0.82082338107409503</v>
      </c>
      <c r="AQ62" s="34">
        <f t="shared" si="7"/>
        <v>-0.68283068029821914</v>
      </c>
      <c r="AR62" s="34">
        <f t="shared" si="7"/>
        <v>-0.54483797952234325</v>
      </c>
      <c r="AS62" s="34">
        <f t="shared" si="7"/>
        <v>-0.40684527874646731</v>
      </c>
      <c r="AT62" s="34">
        <f t="shared" si="7"/>
        <v>-0.26885257797059137</v>
      </c>
      <c r="AU62" s="34">
        <f t="shared" si="7"/>
        <v>-0.13085987719471542</v>
      </c>
      <c r="AV62" s="34">
        <f t="shared" si="7"/>
        <v>7.132823581160519E-3</v>
      </c>
      <c r="AW62" s="34">
        <f t="shared" si="7"/>
        <v>0.14512552435703646</v>
      </c>
      <c r="AX62" s="34">
        <f t="shared" si="7"/>
        <v>0.2835022251329124</v>
      </c>
      <c r="AY62" s="34">
        <f t="shared" si="7"/>
        <v>0.42187892590878834</v>
      </c>
      <c r="AZ62" s="34">
        <f t="shared" si="7"/>
        <v>0.56025562668466433</v>
      </c>
      <c r="BA62" s="34">
        <f t="shared" si="7"/>
        <v>0.59568897189328895</v>
      </c>
      <c r="BB62" s="34">
        <f t="shared" si="7"/>
        <v>0.5247998364693065</v>
      </c>
      <c r="BC62" s="34">
        <f t="shared" si="7"/>
        <v>0.45390214045687527</v>
      </c>
      <c r="BD62" s="34">
        <f t="shared" si="7"/>
        <v>0.3829958838559952</v>
      </c>
    </row>
    <row r="63" spans="1:56" ht="16.5" collapsed="1" x14ac:dyDescent="0.3">
      <c r="A63" s="115"/>
      <c r="B63" s="9" t="s">
        <v>8</v>
      </c>
      <c r="C63" s="11" t="s">
        <v>68</v>
      </c>
      <c r="D63" s="9" t="s">
        <v>40</v>
      </c>
      <c r="E63" s="34">
        <f>AVERAGE(E61:E62)*'Fixed data'!$C$3</f>
        <v>0</v>
      </c>
      <c r="F63" s="34">
        <f>AVERAGE(F61:F62)*'Fixed data'!$C$3</f>
        <v>0</v>
      </c>
      <c r="G63" s="34">
        <f>AVERAGE(G61:G62)*'Fixed data'!$C$3</f>
        <v>-0.11187369166271036</v>
      </c>
      <c r="H63" s="34">
        <f>AVERAGE(H61:H62)*'Fixed data'!$C$3</f>
        <v>-0.33680725711595733</v>
      </c>
      <c r="I63" s="34">
        <f>AVERAGE(I61:I62)*'Fixed data'!$C$3</f>
        <v>-0.44482266418176403</v>
      </c>
      <c r="J63" s="34">
        <f>AVERAGE(J61:J62)*'Fixed data'!$C$3</f>
        <v>-0.43473352399409343</v>
      </c>
      <c r="K63" s="34">
        <f>AVERAGE(K61:K62)*'Fixed data'!$C$3</f>
        <v>-0.42464397033000062</v>
      </c>
      <c r="L63" s="34">
        <f>AVERAGE(L61:L62)*'Fixed data'!$C$3</f>
        <v>-0.41455400318948576</v>
      </c>
      <c r="M63" s="34">
        <f>AVERAGE(M61:M62)*'Fixed data'!$C$3</f>
        <v>-0.40446359295305212</v>
      </c>
      <c r="N63" s="34">
        <f>AVERAGE(N61:N62)*'Fixed data'!$C$3</f>
        <v>-0.39437274027891073</v>
      </c>
      <c r="O63" s="34">
        <f>AVERAGE(O61:O62)*'Fixed data'!$C$3</f>
        <v>-0.3842814754447692</v>
      </c>
      <c r="P63" s="34">
        <f>AVERAGE(P61:P62)*'Fixed data'!$C$3</f>
        <v>-0.37418979845062778</v>
      </c>
      <c r="Q63" s="34">
        <f>AVERAGE(Q61:Q62)*'Fixed data'!$C$3</f>
        <v>-0.36409770929648627</v>
      </c>
      <c r="R63" s="34">
        <f>AVERAGE(R61:R62)*'Fixed data'!$C$3</f>
        <v>-0.35400520798234481</v>
      </c>
      <c r="S63" s="34">
        <f>AVERAGE(S61:S62)*'Fixed data'!$C$3</f>
        <v>-0.34391229450820332</v>
      </c>
      <c r="T63" s="34">
        <f>AVERAGE(T61:T62)*'Fixed data'!$C$3</f>
        <v>-0.33381896887406193</v>
      </c>
      <c r="U63" s="34">
        <f>AVERAGE(U61:U62)*'Fixed data'!$C$3</f>
        <v>-0.32372523107992041</v>
      </c>
      <c r="V63" s="34">
        <f>AVERAGE(V61:V62)*'Fixed data'!$C$3</f>
        <v>-0.31363108112577898</v>
      </c>
      <c r="W63" s="34">
        <f>AVERAGE(W61:W62)*'Fixed data'!$C$3</f>
        <v>-0.30353651901163753</v>
      </c>
      <c r="X63" s="34">
        <f>AVERAGE(X61:X62)*'Fixed data'!$C$3</f>
        <v>-0.21616154473749602</v>
      </c>
      <c r="Y63" s="34">
        <f>AVERAGE(Y61:Y62)*'Fixed data'!$C$3</f>
        <v>-0.1305034916366879</v>
      </c>
      <c r="Z63" s="34">
        <f>AVERAGE(Z61:Z62)*'Fixed data'!$C$3</f>
        <v>-0.1238423597092131</v>
      </c>
      <c r="AA63" s="34">
        <f>AVERAGE(AA61:AA62)*'Fixed data'!$C$3</f>
        <v>-0.11718081562173828</v>
      </c>
      <c r="AB63" s="34">
        <f>AVERAGE(AB61:AB62)*'Fixed data'!$C$3</f>
        <v>5.4011406257365542E-3</v>
      </c>
      <c r="AC63" s="34">
        <f>AVERAGE(AC61:AC62)*'Fixed data'!$C$3</f>
        <v>0.12540750903321138</v>
      </c>
      <c r="AD63" s="34">
        <f>AVERAGE(AD61:AD62)*'Fixed data'!$C$3</f>
        <v>0.12691828960068618</v>
      </c>
      <c r="AE63" s="34">
        <f>AVERAGE(AE61:AE62)*'Fixed data'!$C$3</f>
        <v>0.12842948232816101</v>
      </c>
      <c r="AF63" s="34">
        <f>AVERAGE(AF61:AF62)*'Fixed data'!$C$3</f>
        <v>0.12994108721563583</v>
      </c>
      <c r="AG63" s="34">
        <f>AVERAGE(AG61:AG62)*'Fixed data'!$C$3</f>
        <v>1.5533104263110584E-2</v>
      </c>
      <c r="AH63" s="34">
        <f>AVERAGE(AH61:AH62)*'Fixed data'!$C$3</f>
        <v>-9.6298466529414636E-2</v>
      </c>
      <c r="AI63" s="34">
        <f>AVERAGE(AI61:AI62)*'Fixed data'!$C$3</f>
        <v>-8.9633625161939845E-2</v>
      </c>
      <c r="AJ63" s="34">
        <f>AVERAGE(AJ61:AJ62)*'Fixed data'!$C$3</f>
        <v>-8.296857771446503E-2</v>
      </c>
      <c r="AK63" s="34">
        <f>AVERAGE(AK61:AK62)*'Fixed data'!$C$3</f>
        <v>-7.630353026699023E-2</v>
      </c>
      <c r="AL63" s="34">
        <f>AVERAGE(AL61:AL62)*'Fixed data'!$C$3</f>
        <v>-6.9638482819515415E-2</v>
      </c>
      <c r="AM63" s="34">
        <f>AVERAGE(AM61:AM62)*'Fixed data'!$C$3</f>
        <v>-6.2973435372040615E-2</v>
      </c>
      <c r="AN63" s="34">
        <f>AVERAGE(AN61:AN62)*'Fixed data'!$C$3</f>
        <v>-5.63083879245658E-2</v>
      </c>
      <c r="AO63" s="34">
        <f>AVERAGE(AO61:AO62)*'Fixed data'!$C$3</f>
        <v>-4.9643340477091007E-2</v>
      </c>
      <c r="AP63" s="34">
        <f>AVERAGE(AP61:AP62)*'Fixed data'!$C$3</f>
        <v>-4.2978293029616192E-2</v>
      </c>
      <c r="AQ63" s="34">
        <f>AVERAGE(AQ61:AQ62)*'Fixed data'!$C$3</f>
        <v>-3.6313245582141392E-2</v>
      </c>
      <c r="AR63" s="34">
        <f>AVERAGE(AR61:AR62)*'Fixed data'!$C$3</f>
        <v>-2.9648198134666584E-2</v>
      </c>
      <c r="AS63" s="34">
        <f>AVERAGE(AS61:AS62)*'Fixed data'!$C$3</f>
        <v>-2.2983150687191777E-2</v>
      </c>
      <c r="AT63" s="34">
        <f>AVERAGE(AT61:AT62)*'Fixed data'!$C$3</f>
        <v>-1.6318103239716965E-2</v>
      </c>
      <c r="AU63" s="34">
        <f>AVERAGE(AU61:AU62)*'Fixed data'!$C$3</f>
        <v>-9.6530557922421597E-3</v>
      </c>
      <c r="AV63" s="34">
        <f>AVERAGE(AV61:AV62)*'Fixed data'!$C$3</f>
        <v>-2.9880083447673513E-3</v>
      </c>
      <c r="AW63" s="34">
        <f>AVERAGE(AW61:AW62)*'Fixed data'!$C$3</f>
        <v>3.6770391027074571E-3</v>
      </c>
      <c r="AX63" s="34">
        <f>AVERAGE(AX61:AX62)*'Fixed data'!$C$3</f>
        <v>1.0351360150182266E-2</v>
      </c>
      <c r="AY63" s="34">
        <f>AVERAGE(AY61:AY62)*'Fixed data'!$C$3</f>
        <v>1.7034954797657074E-2</v>
      </c>
      <c r="AZ63" s="34">
        <f>AVERAGE(AZ61:AZ62)*'Fixed data'!$C$3</f>
        <v>2.3718549445131881E-2</v>
      </c>
      <c r="BA63" s="34">
        <f>AVERAGE(BA61:BA62)*'Fixed data'!$C$3</f>
        <v>2.7916062055657574E-2</v>
      </c>
      <c r="BB63" s="34">
        <f>AVERAGE(BB61:BB62)*'Fixed data'!$C$3</f>
        <v>2.7059804721956682E-2</v>
      </c>
      <c r="BC63" s="34">
        <f>AVERAGE(BC61:BC62)*'Fixed data'!$C$3</f>
        <v>2.3635652742767292E-2</v>
      </c>
      <c r="BD63" s="34">
        <f>AVERAGE(BD61:BD62)*'Fixed data'!$C$3</f>
        <v>2.0211087287155826E-2</v>
      </c>
    </row>
    <row r="64" spans="1:56" ht="15.75" thickBot="1" x14ac:dyDescent="0.35">
      <c r="A64" s="114"/>
      <c r="B64" s="12" t="s">
        <v>95</v>
      </c>
      <c r="C64" s="12" t="s">
        <v>45</v>
      </c>
      <c r="D64" s="12" t="s">
        <v>40</v>
      </c>
      <c r="E64" s="53">
        <f t="shared" ref="E64:BD64" si="8">E29+E60+E63</f>
        <v>0</v>
      </c>
      <c r="F64" s="53">
        <f t="shared" si="8"/>
        <v>0</v>
      </c>
      <c r="G64" s="53">
        <f t="shared" si="8"/>
        <v>-1.2699864417942877</v>
      </c>
      <c r="H64" s="53">
        <f t="shared" si="8"/>
        <v>-1.6358785198000378</v>
      </c>
      <c r="I64" s="53">
        <f t="shared" si="8"/>
        <v>-0.65418480700167159</v>
      </c>
      <c r="J64" s="53">
        <f t="shared" si="8"/>
        <v>-0.64410422740244988</v>
      </c>
      <c r="K64" s="53">
        <f t="shared" si="8"/>
        <v>-0.63402323432680585</v>
      </c>
      <c r="L64" s="53">
        <f t="shared" si="8"/>
        <v>-0.62394182777473983</v>
      </c>
      <c r="M64" s="53">
        <f t="shared" si="8"/>
        <v>-0.61385967150670573</v>
      </c>
      <c r="N64" s="53">
        <f t="shared" si="8"/>
        <v>-0.60377735216589767</v>
      </c>
      <c r="O64" s="53">
        <f t="shared" si="8"/>
        <v>-0.59369462066508949</v>
      </c>
      <c r="P64" s="53">
        <f t="shared" si="8"/>
        <v>-0.5836114770042814</v>
      </c>
      <c r="Q64" s="53">
        <f t="shared" si="8"/>
        <v>-0.57352792118347329</v>
      </c>
      <c r="R64" s="53">
        <f t="shared" si="8"/>
        <v>-0.56344395320266516</v>
      </c>
      <c r="S64" s="53">
        <f t="shared" si="8"/>
        <v>-0.55335957306185701</v>
      </c>
      <c r="T64" s="53">
        <f t="shared" si="8"/>
        <v>-0.54327478076104896</v>
      </c>
      <c r="U64" s="53">
        <f t="shared" si="8"/>
        <v>-0.53318957630024078</v>
      </c>
      <c r="V64" s="53">
        <f t="shared" si="8"/>
        <v>-0.52310395967943268</v>
      </c>
      <c r="W64" s="53">
        <f t="shared" si="8"/>
        <v>-0.51301793089862457</v>
      </c>
      <c r="X64" s="53">
        <f t="shared" si="8"/>
        <v>0.37434851004218328</v>
      </c>
      <c r="Y64" s="53">
        <f t="shared" si="8"/>
        <v>-0.26889085907923049</v>
      </c>
      <c r="Z64" s="53">
        <f t="shared" si="8"/>
        <v>-0.26223826048508903</v>
      </c>
      <c r="AA64" s="53">
        <f t="shared" si="8"/>
        <v>-0.25558524973094754</v>
      </c>
      <c r="AB64" s="53">
        <f t="shared" si="8"/>
        <v>1.0669881731831932</v>
      </c>
      <c r="AC64" s="53">
        <f t="shared" si="8"/>
        <v>9.3652674924002144E-2</v>
      </c>
      <c r="AD64" s="53">
        <f t="shared" si="8"/>
        <v>9.5154922158143612E-2</v>
      </c>
      <c r="AE64" s="53">
        <f t="shared" si="8"/>
        <v>9.6657581552285113E-2</v>
      </c>
      <c r="AF64" s="53">
        <f t="shared" si="8"/>
        <v>9.8160653106426604E-2</v>
      </c>
      <c r="AG64" s="53">
        <f t="shared" si="8"/>
        <v>-1.2162558631794314</v>
      </c>
      <c r="AH64" s="53">
        <f t="shared" si="8"/>
        <v>-0.23476263397195724</v>
      </c>
      <c r="AI64" s="53">
        <f t="shared" si="8"/>
        <v>-0.2281063259378158</v>
      </c>
      <c r="AJ64" s="53">
        <f t="shared" si="8"/>
        <v>-0.22144127849034098</v>
      </c>
      <c r="AK64" s="53">
        <f t="shared" si="8"/>
        <v>-0.21477623104286619</v>
      </c>
      <c r="AL64" s="53">
        <f t="shared" si="8"/>
        <v>-0.20811118359539138</v>
      </c>
      <c r="AM64" s="53">
        <f t="shared" si="8"/>
        <v>-0.20144613614791657</v>
      </c>
      <c r="AN64" s="53">
        <f t="shared" si="8"/>
        <v>-0.19478108870044175</v>
      </c>
      <c r="AO64" s="53">
        <f t="shared" si="8"/>
        <v>-0.18811604125296696</v>
      </c>
      <c r="AP64" s="53">
        <f t="shared" si="8"/>
        <v>-0.18145099380549215</v>
      </c>
      <c r="AQ64" s="53">
        <f t="shared" si="8"/>
        <v>-0.17478594635801734</v>
      </c>
      <c r="AR64" s="53">
        <f t="shared" si="8"/>
        <v>-0.16812089891054255</v>
      </c>
      <c r="AS64" s="53">
        <f t="shared" si="8"/>
        <v>-0.16145585146306773</v>
      </c>
      <c r="AT64" s="53">
        <f t="shared" si="8"/>
        <v>-0.15479080401559292</v>
      </c>
      <c r="AU64" s="53">
        <f t="shared" si="8"/>
        <v>-0.14812575656811811</v>
      </c>
      <c r="AV64" s="53">
        <f t="shared" si="8"/>
        <v>-0.14146070912064329</v>
      </c>
      <c r="AW64" s="53">
        <f t="shared" si="8"/>
        <v>-0.1347956616731685</v>
      </c>
      <c r="AX64" s="53">
        <f t="shared" si="8"/>
        <v>-0.12802534062569368</v>
      </c>
      <c r="AY64" s="53">
        <f t="shared" si="8"/>
        <v>-0.12134174597821887</v>
      </c>
      <c r="AZ64" s="53">
        <f t="shared" si="8"/>
        <v>-0.11465815133074406</v>
      </c>
      <c r="BA64" s="53">
        <f t="shared" si="8"/>
        <v>-7.5172831529670969E-3</v>
      </c>
      <c r="BB64" s="53">
        <f t="shared" si="8"/>
        <v>9.7948940145939134E-2</v>
      </c>
      <c r="BC64" s="53">
        <f t="shared" si="8"/>
        <v>9.453334875519856E-2</v>
      </c>
      <c r="BD64" s="53">
        <f t="shared" si="8"/>
        <v>9.1117343888035898E-2</v>
      </c>
    </row>
    <row r="65" spans="1:56" ht="12.75" customHeight="1" x14ac:dyDescent="0.3">
      <c r="A65" s="179"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80"/>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80"/>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80"/>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80"/>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80"/>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80"/>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80"/>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8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8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80"/>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1"/>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4"/>
      <c r="B77" s="14" t="s">
        <v>16</v>
      </c>
      <c r="C77" s="14"/>
      <c r="D77" s="14" t="s">
        <v>40</v>
      </c>
      <c r="E77" s="54">
        <f>IF('Fixed data'!$G$19=FALSE,E64+E76,E64)</f>
        <v>0</v>
      </c>
      <c r="F77" s="54">
        <f>IF('Fixed data'!$G$19=FALSE,F64+F76,F64)</f>
        <v>0</v>
      </c>
      <c r="G77" s="54">
        <f>IF('Fixed data'!$G$19=FALSE,G64+G76,G64)</f>
        <v>-1.2699864417942877</v>
      </c>
      <c r="H77" s="54">
        <f>IF('Fixed data'!$G$19=FALSE,H64+H76,H64)</f>
        <v>-1.6358785198000378</v>
      </c>
      <c r="I77" s="54">
        <f>IF('Fixed data'!$G$19=FALSE,I64+I76,I64)</f>
        <v>-0.65418480700167159</v>
      </c>
      <c r="J77" s="54">
        <f>IF('Fixed data'!$G$19=FALSE,J64+J76,J64)</f>
        <v>-0.64410422740244988</v>
      </c>
      <c r="K77" s="54">
        <f>IF('Fixed data'!$G$19=FALSE,K64+K76,K64)</f>
        <v>-0.63402323432680585</v>
      </c>
      <c r="L77" s="54">
        <f>IF('Fixed data'!$G$19=FALSE,L64+L76,L64)</f>
        <v>-0.62394182777473983</v>
      </c>
      <c r="M77" s="54">
        <f>IF('Fixed data'!$G$19=FALSE,M64+M76,M64)</f>
        <v>-0.61385967150670573</v>
      </c>
      <c r="N77" s="54">
        <f>IF('Fixed data'!$G$19=FALSE,N64+N76,N64)</f>
        <v>-0.60377735216589767</v>
      </c>
      <c r="O77" s="54">
        <f>IF('Fixed data'!$G$19=FALSE,O64+O76,O64)</f>
        <v>-0.59369462066508949</v>
      </c>
      <c r="P77" s="54">
        <f>IF('Fixed data'!$G$19=FALSE,P64+P76,P64)</f>
        <v>-0.5836114770042814</v>
      </c>
      <c r="Q77" s="54">
        <f>IF('Fixed data'!$G$19=FALSE,Q64+Q76,Q64)</f>
        <v>-0.57352792118347329</v>
      </c>
      <c r="R77" s="54">
        <f>IF('Fixed data'!$G$19=FALSE,R64+R76,R64)</f>
        <v>-0.56344395320266516</v>
      </c>
      <c r="S77" s="54">
        <f>IF('Fixed data'!$G$19=FALSE,S64+S76,S64)</f>
        <v>-0.55335957306185701</v>
      </c>
      <c r="T77" s="54">
        <f>IF('Fixed data'!$G$19=FALSE,T64+T76,T64)</f>
        <v>-0.54327478076104896</v>
      </c>
      <c r="U77" s="54">
        <f>IF('Fixed data'!$G$19=FALSE,U64+U76,U64)</f>
        <v>-0.53318957630024078</v>
      </c>
      <c r="V77" s="54">
        <f>IF('Fixed data'!$G$19=FALSE,V64+V76,V64)</f>
        <v>-0.52310395967943268</v>
      </c>
      <c r="W77" s="54">
        <f>IF('Fixed data'!$G$19=FALSE,W64+W76,W64)</f>
        <v>-0.51301793089862457</v>
      </c>
      <c r="X77" s="54">
        <f>IF('Fixed data'!$G$19=FALSE,X64+X76,X64)</f>
        <v>0.37434851004218328</v>
      </c>
      <c r="Y77" s="54">
        <f>IF('Fixed data'!$G$19=FALSE,Y64+Y76,Y64)</f>
        <v>-0.26889085907923049</v>
      </c>
      <c r="Z77" s="54">
        <f>IF('Fixed data'!$G$19=FALSE,Z64+Z76,Z64)</f>
        <v>-0.26223826048508903</v>
      </c>
      <c r="AA77" s="54">
        <f>IF('Fixed data'!$G$19=FALSE,AA64+AA76,AA64)</f>
        <v>-0.25558524973094754</v>
      </c>
      <c r="AB77" s="54">
        <f>IF('Fixed data'!$G$19=FALSE,AB64+AB76,AB64)</f>
        <v>1.0669881731831932</v>
      </c>
      <c r="AC77" s="54">
        <f>IF('Fixed data'!$G$19=FALSE,AC64+AC76,AC64)</f>
        <v>9.3652674924002144E-2</v>
      </c>
      <c r="AD77" s="54">
        <f>IF('Fixed data'!$G$19=FALSE,AD64+AD76,AD64)</f>
        <v>9.5154922158143612E-2</v>
      </c>
      <c r="AE77" s="54">
        <f>IF('Fixed data'!$G$19=FALSE,AE64+AE76,AE64)</f>
        <v>9.6657581552285113E-2</v>
      </c>
      <c r="AF77" s="54">
        <f>IF('Fixed data'!$G$19=FALSE,AF64+AF76,AF64)</f>
        <v>9.8160653106426604E-2</v>
      </c>
      <c r="AG77" s="54">
        <f>IF('Fixed data'!$G$19=FALSE,AG64+AG76,AG64)</f>
        <v>-1.2162558631794314</v>
      </c>
      <c r="AH77" s="54">
        <f>IF('Fixed data'!$G$19=FALSE,AH64+AH76,AH64)</f>
        <v>-0.23476263397195724</v>
      </c>
      <c r="AI77" s="54">
        <f>IF('Fixed data'!$G$19=FALSE,AI64+AI76,AI64)</f>
        <v>-0.2281063259378158</v>
      </c>
      <c r="AJ77" s="54">
        <f>IF('Fixed data'!$G$19=FALSE,AJ64+AJ76,AJ64)</f>
        <v>-0.22144127849034098</v>
      </c>
      <c r="AK77" s="54">
        <f>IF('Fixed data'!$G$19=FALSE,AK64+AK76,AK64)</f>
        <v>-0.21477623104286619</v>
      </c>
      <c r="AL77" s="54">
        <f>IF('Fixed data'!$G$19=FALSE,AL64+AL76,AL64)</f>
        <v>-0.20811118359539138</v>
      </c>
      <c r="AM77" s="54">
        <f>IF('Fixed data'!$G$19=FALSE,AM64+AM76,AM64)</f>
        <v>-0.20144613614791657</v>
      </c>
      <c r="AN77" s="54">
        <f>IF('Fixed data'!$G$19=FALSE,AN64+AN76,AN64)</f>
        <v>-0.19478108870044175</v>
      </c>
      <c r="AO77" s="54">
        <f>IF('Fixed data'!$G$19=FALSE,AO64+AO76,AO64)</f>
        <v>-0.18811604125296696</v>
      </c>
      <c r="AP77" s="54">
        <f>IF('Fixed data'!$G$19=FALSE,AP64+AP76,AP64)</f>
        <v>-0.18145099380549215</v>
      </c>
      <c r="AQ77" s="54">
        <f>IF('Fixed data'!$G$19=FALSE,AQ64+AQ76,AQ64)</f>
        <v>-0.17478594635801734</v>
      </c>
      <c r="AR77" s="54">
        <f>IF('Fixed data'!$G$19=FALSE,AR64+AR76,AR64)</f>
        <v>-0.16812089891054255</v>
      </c>
      <c r="AS77" s="54">
        <f>IF('Fixed data'!$G$19=FALSE,AS64+AS76,AS64)</f>
        <v>-0.16145585146306773</v>
      </c>
      <c r="AT77" s="54">
        <f>IF('Fixed data'!$G$19=FALSE,AT64+AT76,AT64)</f>
        <v>-0.15479080401559292</v>
      </c>
      <c r="AU77" s="54">
        <f>IF('Fixed data'!$G$19=FALSE,AU64+AU76,AU64)</f>
        <v>-0.14812575656811811</v>
      </c>
      <c r="AV77" s="54">
        <f>IF('Fixed data'!$G$19=FALSE,AV64+AV76,AV64)</f>
        <v>-0.14146070912064329</v>
      </c>
      <c r="AW77" s="54">
        <f>IF('Fixed data'!$G$19=FALSE,AW64+AW76,AW64)</f>
        <v>-0.1347956616731685</v>
      </c>
      <c r="AX77" s="54">
        <f>IF('Fixed data'!$G$19=FALSE,AX64+AX76,AX64)</f>
        <v>-0.12802534062569368</v>
      </c>
      <c r="AY77" s="54">
        <f>IF('Fixed data'!$G$19=FALSE,AY64+AY76,AY64)</f>
        <v>-0.12134174597821887</v>
      </c>
      <c r="AZ77" s="54">
        <f>IF('Fixed data'!$G$19=FALSE,AZ64+AZ76,AZ64)</f>
        <v>-0.11465815133074406</v>
      </c>
      <c r="BA77" s="54">
        <f>IF('Fixed data'!$G$19=FALSE,BA64+BA76,BA64)</f>
        <v>-7.5172831529670969E-3</v>
      </c>
      <c r="BB77" s="54">
        <f>IF('Fixed data'!$G$19=FALSE,BB64+BB76,BB64)</f>
        <v>9.7948940145939134E-2</v>
      </c>
      <c r="BC77" s="54">
        <f>IF('Fixed data'!$G$19=FALSE,BC64+BC76,BC64)</f>
        <v>9.453334875519856E-2</v>
      </c>
      <c r="BD77" s="54">
        <f>IF('Fixed data'!$G$19=FALSE,BD64+BD76,BD64)</f>
        <v>9.1117343888035898E-2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v>
      </c>
      <c r="F80" s="55">
        <f t="shared" ref="F80:BD80" si="10">F77*F78</f>
        <v>0</v>
      </c>
      <c r="G80" s="55">
        <f t="shared" si="10"/>
        <v>-1.1454550074736443</v>
      </c>
      <c r="H80" s="55">
        <f t="shared" si="10"/>
        <v>-1.4255736215387882</v>
      </c>
      <c r="I80" s="55">
        <f t="shared" si="10"/>
        <v>-0.55080605366192992</v>
      </c>
      <c r="J80" s="55">
        <f t="shared" si="10"/>
        <v>-0.52397920399324027</v>
      </c>
      <c r="K80" s="55">
        <f t="shared" si="10"/>
        <v>-0.4983365310443883</v>
      </c>
      <c r="L80" s="55">
        <f t="shared" si="10"/>
        <v>-0.47382863441882694</v>
      </c>
      <c r="M80" s="55">
        <f t="shared" si="10"/>
        <v>-0.45040785356261237</v>
      </c>
      <c r="N80" s="55">
        <f t="shared" si="10"/>
        <v>-0.42802912424227552</v>
      </c>
      <c r="O80" s="55">
        <f t="shared" si="10"/>
        <v>-0.40664858568866519</v>
      </c>
      <c r="P80" s="55">
        <f t="shared" si="10"/>
        <v>-0.38622432817128349</v>
      </c>
      <c r="Q80" s="55">
        <f t="shared" si="10"/>
        <v>-0.36671613462966829</v>
      </c>
      <c r="R80" s="55">
        <f t="shared" si="10"/>
        <v>-0.34808541413010846</v>
      </c>
      <c r="S80" s="55">
        <f t="shared" si="10"/>
        <v>-0.33029513788684978</v>
      </c>
      <c r="T80" s="55">
        <f t="shared" si="10"/>
        <v>-0.31330977775045199</v>
      </c>
      <c r="U80" s="55">
        <f t="shared" si="10"/>
        <v>-0.2970952470696151</v>
      </c>
      <c r="V80" s="55">
        <f t="shared" si="10"/>
        <v>-0.28161884383630209</v>
      </c>
      <c r="W80" s="55">
        <f t="shared" si="10"/>
        <v>-0.26684919602737101</v>
      </c>
      <c r="X80" s="55">
        <f t="shared" si="10"/>
        <v>0.18813479003502798</v>
      </c>
      <c r="Y80" s="55">
        <f t="shared" si="10"/>
        <v>-0.13056557720651712</v>
      </c>
      <c r="Z80" s="55">
        <f t="shared" si="10"/>
        <v>-0.12302924531495402</v>
      </c>
      <c r="AA80" s="55">
        <f t="shared" si="10"/>
        <v>-0.11585312185818514</v>
      </c>
      <c r="AB80" s="55">
        <f t="shared" si="10"/>
        <v>0.46729508222657395</v>
      </c>
      <c r="AC80" s="55">
        <f t="shared" si="10"/>
        <v>3.9628847431172488E-2</v>
      </c>
      <c r="AD80" s="55">
        <f t="shared" si="10"/>
        <v>3.8902916739554219E-2</v>
      </c>
      <c r="AE80" s="55">
        <f t="shared" si="10"/>
        <v>3.8180928025361487E-2</v>
      </c>
      <c r="AF80" s="55">
        <f t="shared" si="10"/>
        <v>3.7463439314316269E-2</v>
      </c>
      <c r="AG80" s="55">
        <f t="shared" si="10"/>
        <v>-0.44849210552297464</v>
      </c>
      <c r="AH80" s="55">
        <f t="shared" si="10"/>
        <v>-8.3640858100338999E-2</v>
      </c>
      <c r="AI80" s="55">
        <f t="shared" si="10"/>
        <v>-9.1239598105048517E-2</v>
      </c>
      <c r="AJ80" s="55">
        <f t="shared" si="10"/>
        <v>-8.5993849324436877E-2</v>
      </c>
      <c r="AK80" s="55">
        <f t="shared" si="10"/>
        <v>-8.0976276277963458E-2</v>
      </c>
      <c r="AL80" s="55">
        <f t="shared" si="10"/>
        <v>-7.617803733449699E-2</v>
      </c>
      <c r="AM80" s="55">
        <f t="shared" si="10"/>
        <v>-7.1590612339617596E-2</v>
      </c>
      <c r="AN80" s="55">
        <f t="shared" si="10"/>
        <v>-6.720579138949502E-2</v>
      </c>
      <c r="AO80" s="55">
        <f t="shared" si="10"/>
        <v>-6.3015663985995077E-2</v>
      </c>
      <c r="AP80" s="55">
        <f t="shared" si="10"/>
        <v>-5.9012608560330679E-2</v>
      </c>
      <c r="AQ80" s="55">
        <f t="shared" si="10"/>
        <v>-5.5189282352989068E-2</v>
      </c>
      <c r="AR80" s="55">
        <f t="shared" si="10"/>
        <v>-5.1538611638068471E-2</v>
      </c>
      <c r="AS80" s="55">
        <f t="shared" si="10"/>
        <v>-4.8053782280546666E-2</v>
      </c>
      <c r="AT80" s="55">
        <f t="shared" si="10"/>
        <v>-4.4728230615380955E-2</v>
      </c>
      <c r="AU80" s="55">
        <f t="shared" si="10"/>
        <v>-4.1555634637702052E-2</v>
      </c>
      <c r="AV80" s="55">
        <f t="shared" si="10"/>
        <v>-3.8529905493717861E-2</v>
      </c>
      <c r="AW80" s="55">
        <f t="shared" si="10"/>
        <v>-3.5645179262283666E-2</v>
      </c>
      <c r="AX80" s="55">
        <f t="shared" si="10"/>
        <v>-3.2868781438878933E-2</v>
      </c>
      <c r="AY80" s="55">
        <f t="shared" si="10"/>
        <v>-3.0245493742734466E-2</v>
      </c>
      <c r="AZ80" s="55">
        <f t="shared" si="10"/>
        <v>-2.7747135141063313E-2</v>
      </c>
      <c r="BA80" s="55">
        <f t="shared" si="10"/>
        <v>-1.7661878732153202E-3</v>
      </c>
      <c r="BB80" s="55">
        <f t="shared" si="10"/>
        <v>2.2342846705191575E-2</v>
      </c>
      <c r="BC80" s="55">
        <f t="shared" si="10"/>
        <v>2.0935656434266717E-2</v>
      </c>
      <c r="BD80" s="55">
        <f t="shared" si="10"/>
        <v>1.9591395261097801E-2</v>
      </c>
    </row>
    <row r="81" spans="1:56" x14ac:dyDescent="0.3">
      <c r="A81" s="74"/>
      <c r="B81" s="15" t="s">
        <v>18</v>
      </c>
      <c r="C81" s="15"/>
      <c r="D81" s="14" t="s">
        <v>40</v>
      </c>
      <c r="E81" s="56">
        <f>+E80</f>
        <v>0</v>
      </c>
      <c r="F81" s="56">
        <f t="shared" ref="F81:BD81" si="11">+E81+F80</f>
        <v>0</v>
      </c>
      <c r="G81" s="56">
        <f t="shared" si="11"/>
        <v>-1.1454550074736443</v>
      </c>
      <c r="H81" s="56">
        <f t="shared" si="11"/>
        <v>-2.5710286290124325</v>
      </c>
      <c r="I81" s="56">
        <f t="shared" si="11"/>
        <v>-3.1218346826743621</v>
      </c>
      <c r="J81" s="56">
        <f t="shared" si="11"/>
        <v>-3.6458138866676024</v>
      </c>
      <c r="K81" s="56">
        <f t="shared" si="11"/>
        <v>-4.144150417711991</v>
      </c>
      <c r="L81" s="56">
        <f t="shared" si="11"/>
        <v>-4.6179790521308179</v>
      </c>
      <c r="M81" s="56">
        <f t="shared" si="11"/>
        <v>-5.0683869056934299</v>
      </c>
      <c r="N81" s="56">
        <f t="shared" si="11"/>
        <v>-5.4964160299357054</v>
      </c>
      <c r="O81" s="56">
        <f t="shared" si="11"/>
        <v>-5.9030646156243707</v>
      </c>
      <c r="P81" s="56">
        <f t="shared" si="11"/>
        <v>-6.2892889437956541</v>
      </c>
      <c r="Q81" s="56">
        <f t="shared" si="11"/>
        <v>-6.6560050784253226</v>
      </c>
      <c r="R81" s="56">
        <f t="shared" si="11"/>
        <v>-7.0040904925554308</v>
      </c>
      <c r="S81" s="56">
        <f t="shared" si="11"/>
        <v>-7.3343856304422808</v>
      </c>
      <c r="T81" s="56">
        <f t="shared" si="11"/>
        <v>-7.6476954081927326</v>
      </c>
      <c r="U81" s="56">
        <f t="shared" si="11"/>
        <v>-7.9447906552623477</v>
      </c>
      <c r="V81" s="56">
        <f t="shared" si="11"/>
        <v>-8.2264094990986507</v>
      </c>
      <c r="W81" s="56">
        <f t="shared" si="11"/>
        <v>-8.4932586951260216</v>
      </c>
      <c r="X81" s="56">
        <f t="shared" si="11"/>
        <v>-8.3051239050909942</v>
      </c>
      <c r="Y81" s="56">
        <f t="shared" si="11"/>
        <v>-8.4356894822975121</v>
      </c>
      <c r="Z81" s="56">
        <f t="shared" si="11"/>
        <v>-8.558718727612467</v>
      </c>
      <c r="AA81" s="56">
        <f t="shared" si="11"/>
        <v>-8.6745718494706523</v>
      </c>
      <c r="AB81" s="56">
        <f t="shared" si="11"/>
        <v>-8.2072767672440783</v>
      </c>
      <c r="AC81" s="56">
        <f t="shared" si="11"/>
        <v>-8.1676479198129055</v>
      </c>
      <c r="AD81" s="56">
        <f t="shared" si="11"/>
        <v>-8.1287450030733517</v>
      </c>
      <c r="AE81" s="56">
        <f t="shared" si="11"/>
        <v>-8.0905640750479897</v>
      </c>
      <c r="AF81" s="56">
        <f t="shared" si="11"/>
        <v>-8.0531006357336743</v>
      </c>
      <c r="AG81" s="56">
        <f t="shared" si="11"/>
        <v>-8.5015927412566494</v>
      </c>
      <c r="AH81" s="56">
        <f t="shared" si="11"/>
        <v>-8.5852335993569877</v>
      </c>
      <c r="AI81" s="56">
        <f t="shared" si="11"/>
        <v>-8.6764731974620357</v>
      </c>
      <c r="AJ81" s="56">
        <f t="shared" si="11"/>
        <v>-8.7624670467864725</v>
      </c>
      <c r="AK81" s="56">
        <f t="shared" si="11"/>
        <v>-8.8434433230644363</v>
      </c>
      <c r="AL81" s="56">
        <f t="shared" si="11"/>
        <v>-8.9196213603989332</v>
      </c>
      <c r="AM81" s="56">
        <f t="shared" si="11"/>
        <v>-8.9912119727385509</v>
      </c>
      <c r="AN81" s="56">
        <f t="shared" si="11"/>
        <v>-9.0584177641280466</v>
      </c>
      <c r="AO81" s="56">
        <f t="shared" si="11"/>
        <v>-9.1214334281140417</v>
      </c>
      <c r="AP81" s="56">
        <f t="shared" si="11"/>
        <v>-9.1804460366743719</v>
      </c>
      <c r="AQ81" s="56">
        <f t="shared" si="11"/>
        <v>-9.2356353190273612</v>
      </c>
      <c r="AR81" s="56">
        <f t="shared" si="11"/>
        <v>-9.2871739306654302</v>
      </c>
      <c r="AS81" s="56">
        <f t="shared" si="11"/>
        <v>-9.3352277129459775</v>
      </c>
      <c r="AT81" s="56">
        <f t="shared" si="11"/>
        <v>-9.3799559435613578</v>
      </c>
      <c r="AU81" s="56">
        <f t="shared" si="11"/>
        <v>-9.421511578199059</v>
      </c>
      <c r="AV81" s="56">
        <f t="shared" si="11"/>
        <v>-9.4600414836927769</v>
      </c>
      <c r="AW81" s="56">
        <f t="shared" si="11"/>
        <v>-9.4956866629550607</v>
      </c>
      <c r="AX81" s="56">
        <f t="shared" si="11"/>
        <v>-9.5285554443939393</v>
      </c>
      <c r="AY81" s="56">
        <f t="shared" si="11"/>
        <v>-9.5588009381366739</v>
      </c>
      <c r="AZ81" s="56">
        <f t="shared" si="11"/>
        <v>-9.5865480732777364</v>
      </c>
      <c r="BA81" s="56">
        <f t="shared" si="11"/>
        <v>-9.588314261150952</v>
      </c>
      <c r="BB81" s="56">
        <f t="shared" si="11"/>
        <v>-9.5659714144457606</v>
      </c>
      <c r="BC81" s="56">
        <f t="shared" si="11"/>
        <v>-9.545035758011494</v>
      </c>
      <c r="BD81" s="56">
        <f t="shared" si="11"/>
        <v>-9.5254443627503953</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2"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2"/>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2"/>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2"/>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2"/>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2"/>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2"/>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2"/>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155</v>
      </c>
    </row>
    <row r="98" spans="1:3" x14ac:dyDescent="0.3">
      <c r="B98" s="4" t="s">
        <v>318</v>
      </c>
    </row>
    <row r="99" spans="1:3" x14ac:dyDescent="0.3">
      <c r="B99" s="4" t="s">
        <v>336</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5"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fb98dbe-6680-48eb-ac67-85b3a61e7855"/>
    <ds:schemaRef ds:uri="http://purl.org/dc/dcmitype/"/>
    <ds:schemaRef ds:uri="http://purl.org/dc/elements/1.1/"/>
    <ds:schemaRef ds:uri="http://schemas.microsoft.com/office/2006/metadata/properties"/>
    <ds:schemaRef ds:uri="http://schemas.microsoft.com/office/2006/documentManagement/types"/>
    <ds:schemaRef ds:uri="eecedeb9-13b3-4e62-b003-046c92e1668a"/>
    <ds:schemaRef ds:uri="http://purl.org/dc/terms/"/>
    <ds:schemaRef ds:uri="http://schemas.openxmlformats.org/package/2006/metadata/core-propertie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vt:i4>
      </vt:variant>
    </vt:vector>
  </HeadingPairs>
  <TitlesOfParts>
    <vt:vector size="16"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lpstr>Sheet1</vt:lpstr>
      <vt:lpstr>Sheet2</vt:lpstr>
      <vt:lpstr>'Baseline scenario'!Print_Area</vt:lpstr>
      <vt:lpstr>'Option 1'!Print_Area</vt:lpstr>
      <vt:lpstr>'Option 1 (i)'!Print_Area</vt:lpstr>
      <vt:lpstr>'Option summary'!Print_Area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Quinn, Steve</cp:lastModifiedBy>
  <cp:lastPrinted>2013-06-15T21:28:41Z</cp:lastPrinted>
  <dcterms:created xsi:type="dcterms:W3CDTF">2012-02-15T20:11:21Z</dcterms:created>
  <dcterms:modified xsi:type="dcterms:W3CDTF">2013-06-26T11:43:51Z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